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ja\OneDrive\Desktop\web sada\"/>
    </mc:Choice>
  </mc:AlternateContent>
  <bookViews>
    <workbookView xWindow="0" yWindow="0" windowWidth="23040" windowHeight="8448" tabRatio="500"/>
  </bookViews>
  <sheets>
    <sheet name="SAŽETAK" sheetId="1" r:id="rId1"/>
    <sheet name=" Račun prihoda i rashoda" sheetId="2" r:id="rId2"/>
    <sheet name="Rashodi prema funkcijskoj kl" sheetId="3" r:id="rId3"/>
    <sheet name="Račun financiranja" sheetId="4" r:id="rId4"/>
    <sheet name="POSEBNI DIO" sheetId="5" r:id="rId5"/>
    <sheet name="List2" sheetId="6" r:id="rId6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8" i="1"/>
  <c r="H9" i="1"/>
  <c r="H10" i="1"/>
  <c r="H11" i="1"/>
  <c r="H12" i="1"/>
  <c r="H13" i="1"/>
  <c r="H14" i="1"/>
  <c r="H8" i="1"/>
  <c r="H50" i="2"/>
  <c r="H51" i="2"/>
  <c r="H10" i="2"/>
  <c r="G22" i="2"/>
  <c r="G23" i="2"/>
  <c r="H22" i="2"/>
  <c r="H54" i="5"/>
  <c r="H55" i="5"/>
  <c r="G54" i="5"/>
  <c r="G55" i="5"/>
  <c r="G32" i="2" l="1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4" i="2"/>
  <c r="G56" i="2"/>
  <c r="G57" i="2"/>
  <c r="G58" i="2"/>
  <c r="G59" i="2"/>
  <c r="G60" i="2"/>
  <c r="G61" i="2"/>
  <c r="G31" i="2"/>
  <c r="H32" i="2"/>
  <c r="H33" i="2"/>
  <c r="H34" i="2"/>
  <c r="H35" i="2"/>
  <c r="H36" i="2"/>
  <c r="H38" i="2"/>
  <c r="H39" i="2"/>
  <c r="H40" i="2"/>
  <c r="H41" i="2"/>
  <c r="H42" i="2"/>
  <c r="H43" i="2"/>
  <c r="H44" i="2"/>
  <c r="H45" i="2"/>
  <c r="H46" i="2"/>
  <c r="H47" i="2"/>
  <c r="H48" i="2"/>
  <c r="H49" i="2"/>
  <c r="H55" i="2"/>
  <c r="H56" i="2"/>
  <c r="H57" i="2"/>
  <c r="H58" i="2"/>
  <c r="H59" i="2"/>
  <c r="H60" i="2"/>
  <c r="H61" i="2"/>
  <c r="H11" i="2" l="1"/>
  <c r="H12" i="2"/>
  <c r="H13" i="2"/>
  <c r="H14" i="2"/>
  <c r="H15" i="2"/>
  <c r="H16" i="2"/>
  <c r="H17" i="2"/>
  <c r="H18" i="2"/>
  <c r="H19" i="2"/>
  <c r="H20" i="2"/>
  <c r="H23" i="2"/>
  <c r="H24" i="2"/>
  <c r="H25" i="2"/>
  <c r="H26" i="2"/>
  <c r="G12" i="2"/>
  <c r="G13" i="2"/>
  <c r="G14" i="2"/>
  <c r="G16" i="2"/>
  <c r="G18" i="2"/>
  <c r="G20" i="2"/>
  <c r="G25" i="2"/>
  <c r="G10" i="2"/>
  <c r="H24" i="5" l="1"/>
  <c r="H25" i="5"/>
  <c r="H26" i="5"/>
  <c r="H27" i="5"/>
  <c r="H52" i="5"/>
  <c r="H53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6" i="5"/>
  <c r="G57" i="5"/>
  <c r="G58" i="5"/>
  <c r="G59" i="5"/>
  <c r="G60" i="5"/>
  <c r="G61" i="5"/>
  <c r="G62" i="5"/>
  <c r="G63" i="5"/>
  <c r="G64" i="5"/>
  <c r="G72" i="5"/>
  <c r="G73" i="5"/>
  <c r="G74" i="5"/>
  <c r="G75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31" i="5"/>
  <c r="G32" i="5"/>
  <c r="G33" i="5"/>
  <c r="G34" i="5"/>
  <c r="G19" i="5"/>
  <c r="G20" i="5"/>
  <c r="G30" i="5"/>
  <c r="G29" i="5"/>
  <c r="G28" i="5"/>
  <c r="G53" i="5"/>
  <c r="G52" i="5"/>
  <c r="G27" i="5"/>
  <c r="G26" i="5"/>
  <c r="G25" i="5"/>
  <c r="G24" i="5"/>
  <c r="H23" i="5"/>
  <c r="G23" i="5"/>
  <c r="H22" i="5"/>
  <c r="G22" i="5"/>
  <c r="H21" i="5"/>
  <c r="G21" i="5"/>
  <c r="H20" i="5"/>
  <c r="H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H8" i="5"/>
  <c r="H7" i="5"/>
  <c r="H6" i="5"/>
</calcChain>
</file>

<file path=xl/sharedStrings.xml><?xml version="1.0" encoding="utf-8"?>
<sst xmlns="http://schemas.openxmlformats.org/spreadsheetml/2006/main" count="271" uniqueCount="157">
  <si>
    <t>FINANCIJSKI PLAN PRORAČUNSKOG KORISNIKA JEDINICE LOKALNE I PODRUČNE (REGIONALNE) SAMOUPRAVE 
ZA 2023. I PROJEKCIJA ZA 2024. I 2025. GODINU</t>
  </si>
  <si>
    <t>I. OPĆI DIO</t>
  </si>
  <si>
    <t>A) SAŽETAK RAČUNA PRIHODA I RASHODA</t>
  </si>
  <si>
    <t>Plan za 2023. EUR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</si>
  <si>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</si>
  <si>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</si>
  <si>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</si>
  <si>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</si>
  <si>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</si>
  <si>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</si>
  <si>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</si>
  <si>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B) SAŽETAK RAČUNA FINANCIRANJA</t>
  </si>
  <si>
    <t>Izvršenje 2021.</t>
  </si>
  <si>
    <t>Plan za 2023.</t>
  </si>
  <si>
    <t>Projekcija 
za 2024.</t>
  </si>
  <si>
    <t>Projekcija 
za 2025.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</si>
  <si>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</si>
  <si>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</si>
  <si>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</si>
  <si>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</si>
  <si>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</si>
  <si>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/ MANJAK IZ PRETHODNE(IH) GODINE KOJI ĆE SE RASPOREDITI / POKRITI</t>
  </si>
  <si>
    <t>VIŠAK / MANJAK + NETO FINANCIRANJE</t>
  </si>
  <si>
    <t xml:space="preserve">A. RAČUN PRIHODA I RASHODA </t>
  </si>
  <si>
    <t>Razred</t>
  </si>
  <si>
    <t>Skupina</t>
  </si>
  <si>
    <t>Izvor</t>
  </si>
  <si>
    <t>Naziv prihoda</t>
  </si>
  <si>
    <t>Prihodi poslovanja</t>
  </si>
  <si>
    <t>Pomoći iz inozemstva i od subjekata unutar općeg proračuna</t>
  </si>
  <si>
    <t>Pomoći iz drž proračuna</t>
  </si>
  <si>
    <t>Pomoći iz žup. Proračuna</t>
  </si>
  <si>
    <t xml:space="preserve">Ostale pomoći-EU </t>
  </si>
  <si>
    <t>Prihodi od imovine</t>
  </si>
  <si>
    <t>Vlastiti prihodi</t>
  </si>
  <si>
    <t>Prihodi od upravnih i administr</t>
  </si>
  <si>
    <t>Prihodi od prodaje pr. I usl</t>
  </si>
  <si>
    <t xml:space="preserve">Vlastiti prihodi </t>
  </si>
  <si>
    <t>Prihodi iz nadležnog proračuna i od HZZO-a temeljem ugovornih obveza</t>
  </si>
  <si>
    <t>Ostali prihodi za posebne namjene</t>
  </si>
  <si>
    <t>Prihodi od prodaje nefinancijske imovine</t>
  </si>
  <si>
    <t>Prihodi od prodaje proizvedene dugotrajne imovine</t>
  </si>
  <si>
    <t>Opći prihodi i primici</t>
  </si>
  <si>
    <t>RASHODI POSLOVANJA</t>
  </si>
  <si>
    <t>Naziv rashoda</t>
  </si>
  <si>
    <t>Rashodi poslovanja</t>
  </si>
  <si>
    <t>Rashodi za zaposlene</t>
  </si>
  <si>
    <t>Prihodi za pos. Namjene</t>
  </si>
  <si>
    <t>Pomoći iz drž.pr.</t>
  </si>
  <si>
    <t>Pomoći iz žup.pr.</t>
  </si>
  <si>
    <t>Materijalni rashodi</t>
  </si>
  <si>
    <t>Porezni prih.zadec.funkc.</t>
  </si>
  <si>
    <t>Pomoći tem. Prijen. EU sred.</t>
  </si>
  <si>
    <t>Pomoći iz župan.pr.</t>
  </si>
  <si>
    <t>Prihodi od nef. Imovine</t>
  </si>
  <si>
    <t>Financijski rashodi</t>
  </si>
  <si>
    <t>Porezni prih.za dec.funkc.</t>
  </si>
  <si>
    <t>Rashodi za nabavu nefinancijske imovine</t>
  </si>
  <si>
    <t>Rashodi za nabavu neproizvedene dugotrajne imovine</t>
  </si>
  <si>
    <t>Prihodi od Grada</t>
  </si>
  <si>
    <t>RASHODI PREMA FUNKCIJSKOJ KLASIFIKACIJI</t>
  </si>
  <si>
    <t>BROJČANA OZNAKA I NAZIV</t>
  </si>
  <si>
    <t>UKUPNI RASHODI</t>
  </si>
  <si>
    <t>01 Opće javne usluge</t>
  </si>
  <si>
    <t>O9 obrazovanje</t>
  </si>
  <si>
    <t>091 Predškolsko i osnov. Obrazovanje</t>
  </si>
  <si>
    <t>092 Osnovno obrazovanje</t>
  </si>
  <si>
    <t>096 dodatne usluge u obrazovanju</t>
  </si>
  <si>
    <t>B. RAČUN FINANCIRANJA</t>
  </si>
  <si>
    <t>Naziv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</si>
  <si>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</si>
  <si>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</si>
  <si>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</si>
  <si>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</si>
  <si>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primljenih kredita i zajmova</t>
  </si>
  <si>
    <t>II. POSEBNI DIO</t>
  </si>
  <si>
    <t>Šifra</t>
  </si>
  <si>
    <t xml:space="preserve">Naziv </t>
  </si>
  <si>
    <t>PROMJENA</t>
  </si>
  <si>
    <t>PROMJENA %</t>
  </si>
  <si>
    <t>NOVI IZNOS</t>
  </si>
  <si>
    <t>PROGRAM MO33200</t>
  </si>
  <si>
    <t>DECENTRALIZIRANE FUN.-MINIMALNI FIN.STANDARD</t>
  </si>
  <si>
    <t>REDOVNA PROGRAMSKA DJELATNOST OSNOVNIH ŠKOLA</t>
  </si>
  <si>
    <t>Izvor 1.2.1.</t>
  </si>
  <si>
    <t>POREZNI PRIHODI ZA DECENTRALIZIRANE FUNKCIJE</t>
  </si>
  <si>
    <t>Rashodi za nabavu proizvedene dugotrajne imovine</t>
  </si>
  <si>
    <t>ŠIRE JAVNE POTREBE-IZNAD MINIMALNOG STANDARDA</t>
  </si>
  <si>
    <t>SUFINANCIR.PRODUŽENOG BORAV.ICJELOD.NASTAVE</t>
  </si>
  <si>
    <t>Izvor 1.1.1.</t>
  </si>
  <si>
    <t>PRIHODI OD GRADA/PLAN ŠKOLE</t>
  </si>
  <si>
    <t>Izvor 4.3.1.</t>
  </si>
  <si>
    <t>OSTALI NAMJENSKI PRIHODI</t>
  </si>
  <si>
    <t>rashodi za zaposlene</t>
  </si>
  <si>
    <t>IZVANNASTAVNE I IZVANŠKOLSKE AKTIVNOSTI</t>
  </si>
  <si>
    <t>Izvor 3.1.1.</t>
  </si>
  <si>
    <t>VLASTITI PRIHODI-PK</t>
  </si>
  <si>
    <t>PRIHODI ZA POSEBNE NAMJENE-PK</t>
  </si>
  <si>
    <t>Izvor 5.3.1.</t>
  </si>
  <si>
    <t>POMOĆI IZ DRŽAVNOG PRORAČUNA-PK</t>
  </si>
  <si>
    <t>Izvor 5.4.1.</t>
  </si>
  <si>
    <t>POMOĆI IZ ŽUPANIJSKOG PRORAČUNA-PK</t>
  </si>
  <si>
    <t>Aktivnost M033201A320106</t>
  </si>
  <si>
    <t>HITNE INTERVENCIJE I ODRŽAVANJE ŠKOLE</t>
  </si>
  <si>
    <t>PRIHODI OD GRADA/plan škole /lom stakla</t>
  </si>
  <si>
    <t>NABAVKA UDŽENIKA I PRIBORA</t>
  </si>
  <si>
    <t>PRIHODI OD GRADA</t>
  </si>
  <si>
    <t>Ostale naknade iz proračuna u naravi</t>
  </si>
  <si>
    <t>OSIGURANJE UČENIKA OSNOVNIH ŠKOLA</t>
  </si>
  <si>
    <t>PROJEKT E-ŠKOLE</t>
  </si>
  <si>
    <t>Aktivnost M033201T320119</t>
  </si>
  <si>
    <t xml:space="preserve">EU PROJEKTI--- ERASMUS </t>
  </si>
  <si>
    <t>Izvor 5.2.1</t>
  </si>
  <si>
    <t>POMOĆI TEMELJEM PRIJENOSA EU SREDSTAVA PK</t>
  </si>
  <si>
    <t>Aktivnost M033201T320122</t>
  </si>
  <si>
    <t>"S POMOĆNIKOM MOGU BOLJE V"-EU</t>
  </si>
  <si>
    <t>PRIHODI OD GRADA/ plan škole</t>
  </si>
  <si>
    <t>Program M033202</t>
  </si>
  <si>
    <t>KAPITALNA ULAGANJA U OŠ - IZNAD STANDARDA</t>
  </si>
  <si>
    <t>Kapitalni projekt    K320201</t>
  </si>
  <si>
    <t>KUPNJA OPREME ZA OŠ/samo vlastita sredstva/</t>
  </si>
  <si>
    <t>Aktivnost M033202T320215</t>
  </si>
  <si>
    <t>NABAVKA ŠKOLSKE LEKTIRE</t>
  </si>
  <si>
    <t>PRIHODI OD GRADA-300 kn po razrednom odjelu</t>
  </si>
  <si>
    <t>Aktivnost M0320112</t>
  </si>
  <si>
    <t xml:space="preserve">OSTALI RASHODI FINANCIRANI VLASTITIM I NAMJENSKIM SREDSTVIMA OŠ </t>
  </si>
  <si>
    <t>Izvor 7.1.1</t>
  </si>
  <si>
    <t>PRIHODI OD NEFINANCIJSKE IMOVINE I OSIGURANJA PK</t>
  </si>
  <si>
    <t>Program M033203</t>
  </si>
  <si>
    <t>RASHODI ZA ZAPOSLENE U OSNOVNIM ŠKOLAMA</t>
  </si>
  <si>
    <t>Aktivnost M033203A320301</t>
  </si>
  <si>
    <t>RASHODI ZA ZAPOSLENE</t>
  </si>
  <si>
    <t>Tekući projekt T320107</t>
  </si>
  <si>
    <t>PREHRANA UČENIKA</t>
  </si>
  <si>
    <t>Izvor: 5.3.1</t>
  </si>
  <si>
    <t>Tekući projekt T320111</t>
  </si>
  <si>
    <t>S POMOĆNIKOM MOGU BOLJE VI</t>
  </si>
  <si>
    <t>Kupnja OPREME ZA OŠ</t>
  </si>
  <si>
    <t xml:space="preserve">PROMJENA </t>
  </si>
  <si>
    <t>REBALANS FINANCIJSKOG PLANA OŠ SPINUT  2023</t>
  </si>
  <si>
    <t>KAPITALNA ULAGANJA U OPREMU - DECENTR.SREDSTVA/200EUR po razrednom odjelu</t>
  </si>
  <si>
    <r>
      <t>PRIHODI OD GRADA-PLAN ŠKOLA</t>
    </r>
    <r>
      <rPr>
        <i/>
        <sz val="10"/>
        <color rgb="FFFF6600"/>
        <rFont val="Arial"/>
        <family val="2"/>
        <charset val="238"/>
      </rPr>
      <t xml:space="preserve"> KLUBOVI MLADIH TEHNIČARA, BETTER ENGLISH</t>
    </r>
  </si>
  <si>
    <t>%</t>
  </si>
  <si>
    <t>Aktivnost S02300A320001</t>
  </si>
  <si>
    <t>Aktivnost S023200A320001</t>
  </si>
  <si>
    <t>Program S023201</t>
  </si>
  <si>
    <t>Aktivnost S023201A320101</t>
  </si>
  <si>
    <t>Aktivnost S023201A320102</t>
  </si>
  <si>
    <t>Aktivnost S023201A320104</t>
  </si>
  <si>
    <t>Aktivnost S033201A320125</t>
  </si>
  <si>
    <t>Aktivnost S033201A320109</t>
  </si>
  <si>
    <t>Aktivnost S023201A320114</t>
  </si>
  <si>
    <t>VLASTITA I NAMJENSKA SREDSTVA OSNOVNIH ŠKOLA</t>
  </si>
  <si>
    <t>Rashodi za dodatna ulaganja na nefinancijskoj imovini</t>
  </si>
  <si>
    <t>Naknade građanima i kućanstvima</t>
  </si>
  <si>
    <t>Ostali rashodi</t>
  </si>
  <si>
    <t>Rashodi za dodatna ulaganja na nef. Imovini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</si>
</sst>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n"/>
  </numFmts>
  <fonts count="23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i/>
      <sz val="1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color rgb="FFFF66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sz val="10"/>
      <name val="Arial"/>
      <family val="2"/>
      <charset val="1"/>
    </font>
    <font>
      <b/>
      <sz val="11"/>
      <name val="Calibri"/>
      <family val="2"/>
      <charset val="238"/>
    </font>
    <font>
      <sz val="11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D7"/>
      </patternFill>
    </fill>
    <fill>
      <patternFill patternType="solid">
        <fgColor rgb="FFDEEBF7"/>
        <bgColor rgb="FFD9D9D9"/>
      </patternFill>
    </fill>
    <fill>
      <patternFill patternType="solid">
        <fgColor rgb="FFD9D9D9"/>
        <bgColor rgb="FFDEEBF7"/>
      </patternFill>
    </fill>
    <fill>
      <patternFill patternType="solid">
        <fgColor rgb="FFFFFFD7"/>
        <bgColor rgb="FFFFFFFF"/>
      </patternFill>
    </fill>
    <fill>
      <patternFill patternType="solid">
        <fgColor theme="7" tint="0.79998168889431442"/>
        <bgColor rgb="FFFFFFD7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FFFD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Border="0" applyAlignment="0" applyProtection="0"/>
  </cellStyleXfs>
  <cellXfs count="164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 applyProtection="1">
      <alignment horizontal="left"/>
    </xf>
    <xf numFmtId="0" fontId="8" fillId="2" borderId="4" xfId="0" applyFont="1" applyFill="1" applyBorder="1" applyAlignment="1" applyProtection="1">
      <alignment horizontal="center" vertical="center" wrapText="1"/>
    </xf>
    <xf numFmtId="3" fontId="8" fillId="3" borderId="4" xfId="0" applyNumberFormat="1" applyFont="1" applyFill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0" fontId="9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 applyProtection="1">
      <alignment vertical="center"/>
    </xf>
    <xf numFmtId="3" fontId="8" fillId="3" borderId="4" xfId="0" applyNumberFormat="1" applyFont="1" applyFill="1" applyBorder="1" applyAlignment="1" applyProtection="1">
      <alignment horizontal="right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/>
    <xf numFmtId="3" fontId="8" fillId="4" borderId="2" xfId="0" applyNumberFormat="1" applyFont="1" applyFill="1" applyBorder="1" applyAlignment="1">
      <alignment horizontal="right"/>
    </xf>
    <xf numFmtId="3" fontId="8" fillId="4" borderId="4" xfId="0" applyNumberFormat="1" applyFont="1" applyFill="1" applyBorder="1" applyAlignment="1" applyProtection="1">
      <alignment horizontal="right" wrapText="1"/>
    </xf>
    <xf numFmtId="3" fontId="8" fillId="3" borderId="2" xfId="0" applyNumberFormat="1" applyFont="1" applyFill="1" applyBorder="1" applyAlignment="1">
      <alignment horizontal="right"/>
    </xf>
    <xf numFmtId="0" fontId="11" fillId="0" borderId="0" xfId="0" applyFont="1" applyBorder="1" applyAlignment="1" applyProtection="1">
      <alignment horizontal="left" wrapText="1"/>
    </xf>
    <xf numFmtId="0" fontId="12" fillId="0" borderId="0" xfId="0" applyFont="1" applyBorder="1" applyAlignment="1" applyProtection="1">
      <alignment wrapText="1"/>
    </xf>
    <xf numFmtId="3" fontId="2" fillId="0" borderId="0" xfId="0" applyNumberFormat="1" applyFont="1" applyBorder="1" applyAlignment="1">
      <alignment horizontal="right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center" wrapText="1"/>
    </xf>
    <xf numFmtId="3" fontId="4" fillId="2" borderId="4" xfId="0" applyNumberFormat="1" applyFont="1" applyFill="1" applyBorder="1" applyAlignment="1">
      <alignment horizontal="right"/>
    </xf>
    <xf numFmtId="3" fontId="14" fillId="2" borderId="4" xfId="0" applyNumberFormat="1" applyFont="1" applyFill="1" applyBorder="1" applyAlignment="1">
      <alignment horizontal="right"/>
    </xf>
    <xf numFmtId="0" fontId="10" fillId="2" borderId="4" xfId="0" applyFont="1" applyFill="1" applyBorder="1" applyAlignment="1" applyProtection="1">
      <alignment horizontal="left" vertical="center" wrapText="1"/>
    </xf>
    <xf numFmtId="3" fontId="15" fillId="2" borderId="4" xfId="0" applyNumberFormat="1" applyFont="1" applyFill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0" fontId="10" fillId="2" borderId="4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 wrapText="1"/>
    </xf>
    <xf numFmtId="3" fontId="15" fillId="0" borderId="0" xfId="0" applyNumberFormat="1" applyFont="1"/>
    <xf numFmtId="0" fontId="9" fillId="2" borderId="4" xfId="0" applyFont="1" applyFill="1" applyBorder="1" applyAlignment="1" applyProtection="1">
      <alignment horizontal="left" vertical="center"/>
    </xf>
    <xf numFmtId="0" fontId="9" fillId="2" borderId="4" xfId="0" applyFont="1" applyFill="1" applyBorder="1" applyAlignment="1" applyProtection="1">
      <alignment vertical="center" wrapText="1"/>
    </xf>
    <xf numFmtId="3" fontId="14" fillId="0" borderId="4" xfId="0" applyNumberFormat="1" applyFont="1" applyBorder="1" applyAlignment="1">
      <alignment horizontal="right"/>
    </xf>
    <xf numFmtId="0" fontId="10" fillId="2" borderId="4" xfId="0" applyFont="1" applyFill="1" applyBorder="1" applyAlignment="1" applyProtection="1">
      <alignment vertical="center" wrapText="1"/>
    </xf>
    <xf numFmtId="0" fontId="0" fillId="0" borderId="6" xfId="0" applyBorder="1"/>
    <xf numFmtId="0" fontId="0" fillId="0" borderId="4" xfId="0" applyBorder="1"/>
    <xf numFmtId="3" fontId="8" fillId="4" borderId="4" xfId="0" applyNumberFormat="1" applyFont="1" applyFill="1" applyBorder="1" applyAlignment="1" applyProtection="1">
      <alignment horizontal="right" vertical="center" wrapText="1"/>
    </xf>
    <xf numFmtId="3" fontId="14" fillId="0" borderId="6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0" fontId="16" fillId="2" borderId="4" xfId="0" applyFont="1" applyFill="1" applyBorder="1" applyAlignment="1" applyProtection="1">
      <alignment vertical="center" wrapText="1"/>
    </xf>
    <xf numFmtId="0" fontId="0" fillId="0" borderId="0" xfId="0" applyAlignment="1">
      <alignment horizontal="right"/>
    </xf>
    <xf numFmtId="0" fontId="16" fillId="2" borderId="4" xfId="0" applyFont="1" applyFill="1" applyBorder="1" applyAlignment="1" applyProtection="1">
      <alignment horizontal="left" vertical="center" wrapText="1"/>
    </xf>
    <xf numFmtId="164" fontId="0" fillId="0" borderId="0" xfId="0" applyNumberFormat="1"/>
    <xf numFmtId="164" fontId="3" fillId="0" borderId="0" xfId="0" applyNumberFormat="1" applyFont="1" applyBorder="1" applyAlignment="1" applyProtection="1">
      <alignment horizontal="center" vertical="center" wrapText="1"/>
    </xf>
    <xf numFmtId="164" fontId="8" fillId="4" borderId="4" xfId="0" applyNumberFormat="1" applyFont="1" applyFill="1" applyBorder="1" applyAlignment="1" applyProtection="1">
      <alignment horizontal="center" vertical="center" wrapText="1"/>
    </xf>
    <xf numFmtId="164" fontId="4" fillId="2" borderId="4" xfId="0" applyNumberFormat="1" applyFont="1" applyFill="1" applyBorder="1" applyAlignment="1">
      <alignment horizontal="right"/>
    </xf>
    <xf numFmtId="10" fontId="4" fillId="2" borderId="4" xfId="0" applyNumberFormat="1" applyFont="1" applyFill="1" applyBorder="1" applyAlignment="1">
      <alignment horizontal="right"/>
    </xf>
    <xf numFmtId="0" fontId="9" fillId="2" borderId="4" xfId="0" applyFont="1" applyFill="1" applyBorder="1" applyAlignment="1" applyProtection="1">
      <alignment vertical="top" wrapText="1" readingOrder="1"/>
      <protection locked="0"/>
    </xf>
    <xf numFmtId="164" fontId="4" fillId="0" borderId="0" xfId="0" applyNumberFormat="1" applyFont="1" applyBorder="1" applyAlignment="1">
      <alignment horizontal="right"/>
    </xf>
    <xf numFmtId="0" fontId="17" fillId="2" borderId="5" xfId="0" applyFont="1" applyFill="1" applyBorder="1" applyAlignment="1" applyProtection="1">
      <alignment horizontal="left" vertical="center" wrapText="1"/>
    </xf>
    <xf numFmtId="164" fontId="8" fillId="2" borderId="4" xfId="0" applyNumberFormat="1" applyFont="1" applyFill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4" fillId="2" borderId="5" xfId="0" applyFont="1" applyFill="1" applyBorder="1" applyAlignment="1" applyProtection="1">
      <alignment horizontal="left" vertical="center" wrapText="1"/>
    </xf>
    <xf numFmtId="0" fontId="16" fillId="2" borderId="4" xfId="0" applyFont="1" applyFill="1" applyBorder="1" applyAlignment="1" applyProtection="1">
      <alignment vertical="top" wrapText="1" readingOrder="1"/>
      <protection locked="0"/>
    </xf>
    <xf numFmtId="0" fontId="10" fillId="2" borderId="4" xfId="0" applyFont="1" applyFill="1" applyBorder="1" applyAlignment="1" applyProtection="1">
      <alignment horizontal="left" vertical="top" wrapText="1" readingOrder="1"/>
      <protection locked="0"/>
    </xf>
    <xf numFmtId="0" fontId="0" fillId="5" borderId="0" xfId="0" applyFill="1"/>
    <xf numFmtId="0" fontId="16" fillId="6" borderId="4" xfId="0" applyFont="1" applyFill="1" applyBorder="1" applyAlignment="1" applyProtection="1">
      <alignment vertical="top" wrapText="1" readingOrder="1"/>
      <protection locked="0"/>
    </xf>
    <xf numFmtId="164" fontId="6" fillId="7" borderId="4" xfId="0" applyNumberFormat="1" applyFont="1" applyFill="1" applyBorder="1"/>
    <xf numFmtId="164" fontId="0" fillId="7" borderId="4" xfId="0" applyNumberFormat="1" applyFill="1" applyBorder="1"/>
    <xf numFmtId="0" fontId="4" fillId="7" borderId="4" xfId="0" applyFont="1" applyFill="1" applyBorder="1"/>
    <xf numFmtId="0" fontId="8" fillId="7" borderId="4" xfId="0" applyFont="1" applyFill="1" applyBorder="1"/>
    <xf numFmtId="0" fontId="9" fillId="6" borderId="4" xfId="0" applyFont="1" applyFill="1" applyBorder="1" applyAlignment="1" applyProtection="1">
      <alignment vertical="top" wrapText="1" readingOrder="1"/>
      <protection locked="0"/>
    </xf>
    <xf numFmtId="164" fontId="0" fillId="9" borderId="4" xfId="0" applyNumberFormat="1" applyFill="1" applyBorder="1"/>
    <xf numFmtId="164" fontId="6" fillId="9" borderId="4" xfId="0" applyNumberFormat="1" applyFont="1" applyFill="1" applyBorder="1"/>
    <xf numFmtId="0" fontId="4" fillId="9" borderId="4" xfId="0" applyFont="1" applyFill="1" applyBorder="1"/>
    <xf numFmtId="0" fontId="4" fillId="8" borderId="2" xfId="0" applyFont="1" applyFill="1" applyBorder="1" applyAlignment="1" applyProtection="1">
      <alignment horizontal="left" vertical="center" wrapText="1"/>
    </xf>
    <xf numFmtId="0" fontId="4" fillId="8" borderId="3" xfId="0" applyFont="1" applyFill="1" applyBorder="1" applyAlignment="1" applyProtection="1">
      <alignment horizontal="left" vertical="center" wrapText="1"/>
    </xf>
    <xf numFmtId="0" fontId="4" fillId="8" borderId="5" xfId="0" applyFont="1" applyFill="1" applyBorder="1" applyAlignment="1" applyProtection="1">
      <alignment horizontal="left" vertical="center" wrapText="1"/>
    </xf>
    <xf numFmtId="0" fontId="8" fillId="7" borderId="4" xfId="0" applyFont="1" applyFill="1" applyBorder="1" applyAlignment="1">
      <alignment wrapText="1"/>
    </xf>
    <xf numFmtId="0" fontId="0" fillId="7" borderId="0" xfId="0" applyFill="1"/>
    <xf numFmtId="10" fontId="4" fillId="6" borderId="4" xfId="0" applyNumberFormat="1" applyFont="1" applyFill="1" applyBorder="1" applyAlignment="1">
      <alignment horizontal="right"/>
    </xf>
    <xf numFmtId="164" fontId="4" fillId="6" borderId="4" xfId="0" applyNumberFormat="1" applyFont="1" applyFill="1" applyBorder="1" applyAlignment="1">
      <alignment horizontal="right"/>
    </xf>
    <xf numFmtId="0" fontId="0" fillId="0" borderId="0" xfId="0" applyFill="1"/>
    <xf numFmtId="164" fontId="0" fillId="0" borderId="0" xfId="0" applyNumberFormat="1" applyFill="1"/>
    <xf numFmtId="9" fontId="1" fillId="0" borderId="0" xfId="1"/>
    <xf numFmtId="0" fontId="16" fillId="10" borderId="4" xfId="0" applyFont="1" applyFill="1" applyBorder="1" applyAlignment="1" applyProtection="1">
      <alignment vertical="top" wrapText="1" readingOrder="1"/>
      <protection locked="0"/>
    </xf>
    <xf numFmtId="164" fontId="8" fillId="10" borderId="4" xfId="0" applyNumberFormat="1" applyFont="1" applyFill="1" applyBorder="1" applyAlignment="1">
      <alignment horizontal="right"/>
    </xf>
    <xf numFmtId="10" fontId="4" fillId="8" borderId="4" xfId="0" applyNumberFormat="1" applyFont="1" applyFill="1" applyBorder="1" applyAlignment="1">
      <alignment horizontal="right"/>
    </xf>
    <xf numFmtId="164" fontId="4" fillId="8" borderId="4" xfId="0" applyNumberFormat="1" applyFont="1" applyFill="1" applyBorder="1" applyAlignment="1">
      <alignment horizontal="right"/>
    </xf>
    <xf numFmtId="0" fontId="10" fillId="10" borderId="4" xfId="0" applyFont="1" applyFill="1" applyBorder="1" applyAlignment="1" applyProtection="1">
      <alignment horizontal="left" vertical="top" wrapText="1" readingOrder="1"/>
      <protection locked="0"/>
    </xf>
    <xf numFmtId="164" fontId="4" fillId="10" borderId="4" xfId="0" applyNumberFormat="1" applyFont="1" applyFill="1" applyBorder="1" applyAlignment="1">
      <alignment horizontal="right"/>
    </xf>
    <xf numFmtId="0" fontId="4" fillId="10" borderId="4" xfId="0" applyFont="1" applyFill="1" applyBorder="1"/>
    <xf numFmtId="164" fontId="0" fillId="10" borderId="4" xfId="0" applyNumberFormat="1" applyFill="1" applyBorder="1"/>
    <xf numFmtId="0" fontId="4" fillId="9" borderId="4" xfId="0" applyFont="1" applyFill="1" applyBorder="1" applyAlignment="1">
      <alignment wrapText="1"/>
    </xf>
    <xf numFmtId="0" fontId="9" fillId="8" borderId="4" xfId="0" applyFont="1" applyFill="1" applyBorder="1" applyAlignment="1" applyProtection="1">
      <alignment vertical="top" wrapText="1" readingOrder="1"/>
      <protection locked="0"/>
    </xf>
    <xf numFmtId="164" fontId="6" fillId="10" borderId="0" xfId="0" applyNumberFormat="1" applyFont="1" applyFill="1"/>
    <xf numFmtId="164" fontId="6" fillId="10" borderId="4" xfId="0" applyNumberFormat="1" applyFont="1" applyFill="1" applyBorder="1"/>
    <xf numFmtId="0" fontId="4" fillId="10" borderId="2" xfId="0" applyFont="1" applyFill="1" applyBorder="1" applyAlignment="1" applyProtection="1">
      <alignment horizontal="left" vertical="center" wrapText="1"/>
    </xf>
    <xf numFmtId="0" fontId="4" fillId="10" borderId="3" xfId="0" applyFont="1" applyFill="1" applyBorder="1" applyAlignment="1" applyProtection="1">
      <alignment horizontal="left" vertical="center" wrapText="1"/>
    </xf>
    <xf numFmtId="0" fontId="4" fillId="10" borderId="5" xfId="0" applyFont="1" applyFill="1" applyBorder="1" applyAlignment="1" applyProtection="1">
      <alignment horizontal="left" vertical="center" wrapText="1"/>
    </xf>
    <xf numFmtId="0" fontId="16" fillId="8" borderId="4" xfId="0" applyFont="1" applyFill="1" applyBorder="1" applyAlignment="1" applyProtection="1">
      <alignment vertical="top" wrapText="1" readingOrder="1"/>
      <protection locked="0"/>
    </xf>
    <xf numFmtId="164" fontId="6" fillId="9" borderId="0" xfId="0" applyNumberFormat="1" applyFont="1" applyFill="1"/>
    <xf numFmtId="0" fontId="4" fillId="10" borderId="4" xfId="0" applyFont="1" applyFill="1" applyBorder="1" applyAlignment="1">
      <alignment wrapText="1"/>
    </xf>
    <xf numFmtId="0" fontId="10" fillId="8" borderId="4" xfId="0" applyFont="1" applyFill="1" applyBorder="1" applyAlignment="1" applyProtection="1">
      <alignment vertical="top" wrapText="1" readingOrder="1"/>
      <protection locked="0"/>
    </xf>
    <xf numFmtId="0" fontId="17" fillId="9" borderId="4" xfId="0" applyFont="1" applyFill="1" applyBorder="1" applyAlignment="1">
      <alignment wrapText="1"/>
    </xf>
    <xf numFmtId="0" fontId="0" fillId="9" borderId="4" xfId="0" applyFill="1" applyBorder="1"/>
    <xf numFmtId="0" fontId="9" fillId="6" borderId="2" xfId="0" applyFont="1" applyFill="1" applyBorder="1" applyAlignment="1" applyProtection="1">
      <alignment vertical="top" wrapText="1" readingOrder="1"/>
      <protection locked="0"/>
    </xf>
    <xf numFmtId="0" fontId="8" fillId="2" borderId="7" xfId="0" applyFont="1" applyFill="1" applyBorder="1" applyAlignment="1" applyProtection="1">
      <alignment horizontal="center" vertical="center" wrapText="1"/>
    </xf>
    <xf numFmtId="0" fontId="6" fillId="9" borderId="0" xfId="0" applyFont="1" applyFill="1"/>
    <xf numFmtId="164" fontId="1" fillId="0" borderId="4" xfId="1" applyNumberFormat="1" applyBorder="1" applyAlignment="1">
      <alignment horizontal="right"/>
    </xf>
    <xf numFmtId="10" fontId="1" fillId="0" borderId="4" xfId="1" applyNumberFormat="1" applyBorder="1" applyAlignment="1">
      <alignment horizontal="right"/>
    </xf>
    <xf numFmtId="0" fontId="4" fillId="7" borderId="4" xfId="0" applyFont="1" applyFill="1" applyBorder="1" applyAlignment="1">
      <alignment wrapText="1"/>
    </xf>
    <xf numFmtId="0" fontId="0" fillId="0" borderId="4" xfId="0" applyBorder="1" applyAlignment="1">
      <alignment wrapText="1"/>
    </xf>
    <xf numFmtId="164" fontId="0" fillId="0" borderId="4" xfId="0" applyNumberFormat="1" applyBorder="1"/>
    <xf numFmtId="3" fontId="20" fillId="2" borderId="4" xfId="0" applyNumberFormat="1" applyFont="1" applyFill="1" applyBorder="1" applyAlignment="1">
      <alignment horizontal="right"/>
    </xf>
    <xf numFmtId="3" fontId="21" fillId="2" borderId="4" xfId="0" applyNumberFormat="1" applyFont="1" applyFill="1" applyBorder="1" applyAlignment="1">
      <alignment horizontal="right"/>
    </xf>
    <xf numFmtId="10" fontId="9" fillId="0" borderId="4" xfId="1" applyNumberFormat="1" applyFont="1" applyBorder="1" applyAlignment="1">
      <alignment horizontal="right"/>
    </xf>
    <xf numFmtId="3" fontId="8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 applyProtection="1">
      <alignment vertical="center" wrapText="1"/>
    </xf>
    <xf numFmtId="0" fontId="0" fillId="0" borderId="4" xfId="0" applyBorder="1" applyAlignment="1">
      <alignment horizontal="right"/>
    </xf>
    <xf numFmtId="0" fontId="1" fillId="2" borderId="4" xfId="0" applyFont="1" applyFill="1" applyBorder="1" applyAlignment="1" applyProtection="1">
      <alignment horizontal="left" vertical="center" wrapText="1"/>
    </xf>
    <xf numFmtId="3" fontId="15" fillId="0" borderId="4" xfId="0" applyNumberFormat="1" applyFont="1" applyFill="1" applyBorder="1" applyAlignment="1">
      <alignment horizontal="right"/>
    </xf>
    <xf numFmtId="0" fontId="22" fillId="0" borderId="4" xfId="0" applyFont="1" applyBorder="1"/>
    <xf numFmtId="0" fontId="6" fillId="0" borderId="4" xfId="0" applyFont="1" applyBorder="1" applyAlignment="1">
      <alignment horizontal="left"/>
    </xf>
    <xf numFmtId="3" fontId="8" fillId="0" borderId="4" xfId="0" applyNumberFormat="1" applyFont="1" applyBorder="1"/>
    <xf numFmtId="4" fontId="8" fillId="3" borderId="4" xfId="0" applyNumberFormat="1" applyFont="1" applyFill="1" applyBorder="1" applyAlignment="1">
      <alignment horizontal="right"/>
    </xf>
    <xf numFmtId="0" fontId="8" fillId="3" borderId="4" xfId="0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wrapText="1"/>
    </xf>
    <xf numFmtId="0" fontId="9" fillId="0" borderId="4" xfId="0" applyFont="1" applyBorder="1" applyAlignment="1" applyProtection="1">
      <alignment horizontal="left"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17" fillId="8" borderId="4" xfId="0" applyFont="1" applyFill="1" applyBorder="1" applyAlignment="1" applyProtection="1">
      <alignment horizontal="left" vertical="center" wrapText="1"/>
    </xf>
    <xf numFmtId="0" fontId="8" fillId="8" borderId="4" xfId="0" applyFont="1" applyFill="1" applyBorder="1" applyAlignment="1" applyProtection="1">
      <alignment horizontal="left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 wrapText="1"/>
    </xf>
    <xf numFmtId="0" fontId="4" fillId="6" borderId="5" xfId="0" applyFont="1" applyFill="1" applyBorder="1" applyAlignment="1" applyProtection="1">
      <alignment horizontal="center" vertical="center" wrapText="1"/>
    </xf>
    <xf numFmtId="0" fontId="4" fillId="8" borderId="2" xfId="0" applyFont="1" applyFill="1" applyBorder="1" applyAlignment="1" applyProtection="1">
      <alignment horizontal="center" vertical="center" wrapText="1"/>
    </xf>
    <xf numFmtId="0" fontId="4" fillId="8" borderId="3" xfId="0" applyFont="1" applyFill="1" applyBorder="1" applyAlignment="1" applyProtection="1">
      <alignment horizontal="center" vertical="center" wrapText="1"/>
    </xf>
    <xf numFmtId="0" fontId="4" fillId="8" borderId="5" xfId="0" applyFont="1" applyFill="1" applyBorder="1" applyAlignment="1" applyProtection="1">
      <alignment horizontal="center" vertical="center" wrapText="1"/>
    </xf>
    <xf numFmtId="0" fontId="17" fillId="8" borderId="2" xfId="0" applyFont="1" applyFill="1" applyBorder="1" applyAlignment="1" applyProtection="1">
      <alignment horizontal="center" vertical="center" wrapText="1"/>
    </xf>
    <xf numFmtId="0" fontId="17" fillId="8" borderId="3" xfId="0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left" vertical="center" wrapText="1" indent="1"/>
    </xf>
    <xf numFmtId="0" fontId="4" fillId="8" borderId="4" xfId="0" applyFont="1" applyFill="1" applyBorder="1" applyAlignment="1" applyProtection="1">
      <alignment horizontal="left" vertical="center" wrapText="1" indent="1"/>
    </xf>
    <xf numFmtId="0" fontId="4" fillId="8" borderId="4" xfId="0" applyFont="1" applyFill="1" applyBorder="1" applyAlignment="1" applyProtection="1">
      <alignment horizontal="left" vertical="center" wrapText="1"/>
    </xf>
    <xf numFmtId="0" fontId="19" fillId="6" borderId="4" xfId="0" applyFont="1" applyFill="1" applyBorder="1" applyAlignment="1" applyProtection="1">
      <alignment horizontal="left" vertical="center" wrapText="1"/>
    </xf>
    <xf numFmtId="0" fontId="17" fillId="6" borderId="4" xfId="0" applyFont="1" applyFill="1" applyBorder="1" applyAlignment="1" applyProtection="1">
      <alignment horizontal="left" vertical="center" wrapText="1" indent="1"/>
    </xf>
    <xf numFmtId="0" fontId="8" fillId="6" borderId="4" xfId="0" applyFont="1" applyFill="1" applyBorder="1" applyAlignment="1" applyProtection="1">
      <alignment horizontal="left" vertical="center" wrapText="1"/>
    </xf>
    <xf numFmtId="0" fontId="17" fillId="8" borderId="4" xfId="0" applyFont="1" applyFill="1" applyBorder="1" applyAlignment="1" applyProtection="1">
      <alignment horizontal="left" vertical="center" wrapText="1" indent="1"/>
    </xf>
    <xf numFmtId="0" fontId="0" fillId="0" borderId="3" xfId="0" applyBorder="1" applyAlignment="1">
      <alignment horizontal="left"/>
    </xf>
    <xf numFmtId="0" fontId="17" fillId="10" borderId="4" xfId="0" applyFont="1" applyFill="1" applyBorder="1" applyAlignment="1" applyProtection="1">
      <alignment horizontal="left" vertical="center" wrapText="1"/>
    </xf>
    <xf numFmtId="0" fontId="4" fillId="10" borderId="4" xfId="0" applyFont="1" applyFill="1" applyBorder="1" applyAlignment="1" applyProtection="1">
      <alignment horizontal="left" vertical="center" wrapText="1"/>
    </xf>
    <xf numFmtId="0" fontId="4" fillId="10" borderId="4" xfId="0" applyFont="1" applyFill="1" applyBorder="1" applyAlignment="1" applyProtection="1">
      <alignment horizontal="left" vertical="center" wrapText="1" indent="1"/>
    </xf>
    <xf numFmtId="0" fontId="8" fillId="2" borderId="4" xfId="0" applyFont="1" applyFill="1" applyBorder="1" applyAlignment="1" applyProtection="1">
      <alignment horizontal="left" vertical="center" wrapText="1"/>
    </xf>
    <xf numFmtId="0" fontId="17" fillId="2" borderId="4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 indent="1"/>
    </xf>
    <xf numFmtId="0" fontId="8" fillId="4" borderId="4" xfId="0" applyFont="1" applyFill="1" applyBorder="1" applyAlignment="1" applyProtection="1">
      <alignment horizontal="center" vertical="center" wrapText="1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topLeftCell="A10" zoomScaleNormal="100" workbookViewId="0">
      <selection activeCell="A32" sqref="A32:I32"/>
    </sheetView>
  </sheetViews>
  <sheetFormatPr defaultColWidth="8.6640625" defaultRowHeight="14.4" x14ac:dyDescent="0.3"/>
  <cols>
    <col min="5" max="9" width="25.33203125" customWidth="1"/>
  </cols>
  <sheetData>
    <row r="1" spans="1:9" ht="42" customHeight="1" x14ac:dyDescent="0.3">
      <c r="A1" s="131" t="s">
        <v>0</v>
      </c>
      <c r="B1" s="131"/>
      <c r="C1" s="131"/>
      <c r="D1" s="131"/>
      <c r="E1" s="131"/>
      <c r="F1" s="131"/>
      <c r="G1" s="131"/>
      <c r="H1" s="131"/>
      <c r="I1" s="131"/>
    </row>
    <row r="2" spans="1:9" ht="18" customHeigh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customHeight="1" x14ac:dyDescent="0.3">
      <c r="A3" s="131" t="s">
        <v>1</v>
      </c>
      <c r="B3" s="131"/>
      <c r="C3" s="131"/>
      <c r="D3" s="131"/>
      <c r="E3" s="131"/>
      <c r="F3" s="131"/>
      <c r="G3" s="131"/>
      <c r="H3" s="131"/>
      <c r="I3" s="131"/>
    </row>
    <row r="4" spans="1:9" ht="17.399999999999999" x14ac:dyDescent="0.3">
      <c r="A4" s="1"/>
      <c r="B4" s="1"/>
      <c r="C4" s="1"/>
      <c r="D4" s="1"/>
      <c r="E4" s="1"/>
      <c r="F4" s="1"/>
      <c r="G4" s="1"/>
      <c r="H4" s="2"/>
      <c r="I4" s="2"/>
    </row>
    <row r="5" spans="1:9" ht="18" customHeight="1" x14ac:dyDescent="0.3">
      <c r="A5" s="131" t="s">
        <v>2</v>
      </c>
      <c r="B5" s="131"/>
      <c r="C5" s="131"/>
      <c r="D5" s="131"/>
      <c r="E5" s="131"/>
      <c r="F5" s="131"/>
      <c r="G5" s="131"/>
      <c r="H5" s="131"/>
      <c r="I5" s="131"/>
    </row>
    <row r="6" spans="1:9" ht="17.399999999999999" x14ac:dyDescent="0.3">
      <c r="A6" s="3"/>
      <c r="B6" s="4"/>
      <c r="C6" s="4"/>
      <c r="D6" s="4"/>
      <c r="E6" s="5"/>
      <c r="F6" s="6"/>
      <c r="G6" s="6"/>
      <c r="H6" s="6"/>
      <c r="I6" s="7"/>
    </row>
    <row r="7" spans="1:9" x14ac:dyDescent="0.3">
      <c r="A7" s="8"/>
      <c r="B7" s="9"/>
      <c r="C7" s="9"/>
      <c r="D7" s="10"/>
      <c r="E7" s="11"/>
      <c r="F7" s="107" t="s">
        <v>3</v>
      </c>
      <c r="G7" s="108" t="s">
        <v>78</v>
      </c>
      <c r="H7" s="12" t="s">
        <v>142</v>
      </c>
      <c r="I7" s="12" t="s">
        <v>80</v>
      </c>
    </row>
    <row r="8" spans="1:9" ht="15" customHeight="1" x14ac:dyDescent="0.3">
      <c r="A8" s="130" t="s">
        <v>4</v>
      </c>
      <c r="B8" s="130"/>
      <c r="C8" s="130"/>
      <c r="D8" s="130"/>
      <c r="E8" s="130"/>
      <c r="F8" s="13">
        <v>1649529</v>
      </c>
      <c r="G8" s="30">
        <v>187567</v>
      </c>
      <c r="H8" s="125">
        <f>G8/F8%</f>
        <v>11.37094285702161</v>
      </c>
      <c r="I8" s="13">
        <f>G8+F8</f>
        <v>1837096</v>
      </c>
    </row>
    <row r="9" spans="1:9" ht="15" customHeight="1" x14ac:dyDescent="0.3">
      <c r="A9" s="127" t="s">
        <v>5</v>
      </c>
      <c r="B9" s="127"/>
      <c r="C9" s="127"/>
      <c r="D9" s="127"/>
      <c r="E9" s="127"/>
      <c r="F9" s="14">
        <v>1649529</v>
      </c>
      <c r="G9" s="30">
        <v>187567</v>
      </c>
      <c r="H9" s="125">
        <f t="shared" ref="H9:H14" si="0">G9/F9%</f>
        <v>11.37094285702161</v>
      </c>
      <c r="I9" s="13">
        <f t="shared" ref="I9:I14" si="1">G9+F9</f>
        <v>1837096</v>
      </c>
    </row>
    <row r="10" spans="1:9" x14ac:dyDescent="0.3">
      <c r="A10" s="133" t="s">
        <v>6</v>
      </c>
      <c r="B10" s="133"/>
      <c r="C10" s="133"/>
      <c r="D10" s="133"/>
      <c r="E10" s="133"/>
      <c r="F10" s="14">
        <v>574</v>
      </c>
      <c r="G10" s="44">
        <v>0</v>
      </c>
      <c r="H10" s="125">
        <f t="shared" si="0"/>
        <v>0</v>
      </c>
      <c r="I10" s="13">
        <f t="shared" si="1"/>
        <v>574</v>
      </c>
    </row>
    <row r="11" spans="1:9" x14ac:dyDescent="0.3">
      <c r="A11" s="15" t="s">
        <v>7</v>
      </c>
      <c r="B11" s="16"/>
      <c r="C11" s="16"/>
      <c r="D11" s="16"/>
      <c r="E11" s="16"/>
      <c r="F11" s="13">
        <v>1649529</v>
      </c>
      <c r="G11" s="124">
        <v>187567</v>
      </c>
      <c r="H11" s="125">
        <f t="shared" si="0"/>
        <v>11.37094285702161</v>
      </c>
      <c r="I11" s="13">
        <f t="shared" si="1"/>
        <v>1837096</v>
      </c>
    </row>
    <row r="12" spans="1:9" ht="15" customHeight="1" x14ac:dyDescent="0.3">
      <c r="A12" s="127" t="s">
        <v>8</v>
      </c>
      <c r="B12" s="127"/>
      <c r="C12" s="127"/>
      <c r="D12" s="127"/>
      <c r="E12" s="127"/>
      <c r="F12" s="14">
        <v>1649529</v>
      </c>
      <c r="G12" s="124">
        <v>148897</v>
      </c>
      <c r="H12" s="125">
        <f t="shared" si="0"/>
        <v>9.0266373007082628</v>
      </c>
      <c r="I12" s="13">
        <f t="shared" si="1"/>
        <v>1798426</v>
      </c>
    </row>
    <row r="13" spans="1:9" x14ac:dyDescent="0.3">
      <c r="A13" s="133" t="s">
        <v>9</v>
      </c>
      <c r="B13" s="133"/>
      <c r="C13" s="133"/>
      <c r="D13" s="133"/>
      <c r="E13" s="133"/>
      <c r="F13" s="14">
        <v>40071</v>
      </c>
      <c r="G13" s="124">
        <v>38670</v>
      </c>
      <c r="H13" s="125">
        <f t="shared" si="0"/>
        <v>96.50370592198847</v>
      </c>
      <c r="I13" s="13">
        <f t="shared" si="1"/>
        <v>78741</v>
      </c>
    </row>
    <row r="14" spans="1:9" ht="15" customHeight="1" x14ac:dyDescent="0.3">
      <c r="A14" s="130" t="s">
        <v>10</v>
      </c>
      <c r="B14" s="130"/>
      <c r="C14" s="130"/>
      <c r="D14" s="130"/>
      <c r="E14" s="130"/>
      <c r="F14" s="17">
        <v>0</v>
      </c>
      <c r="G14" s="44"/>
      <c r="H14" s="125" t="e">
        <f t="shared" si="0"/>
        <v>#DIV/0!</v>
      </c>
      <c r="I14" s="13">
        <f t="shared" si="1"/>
        <v>0</v>
      </c>
    </row>
    <row r="15" spans="1:9" ht="17.399999999999999" x14ac:dyDescent="0.3">
      <c r="A15" s="1"/>
      <c r="B15" s="18"/>
      <c r="C15" s="18"/>
      <c r="D15" s="18"/>
      <c r="E15" s="18"/>
      <c r="F15" s="18"/>
      <c r="G15" s="19"/>
      <c r="H15" s="19"/>
      <c r="I15" s="19"/>
    </row>
    <row r="16" spans="1:9" ht="18" customHeight="1" x14ac:dyDescent="0.3">
      <c r="A16" s="131" t="s">
        <v>11</v>
      </c>
      <c r="B16" s="131"/>
      <c r="C16" s="131"/>
      <c r="D16" s="131"/>
      <c r="E16" s="131"/>
      <c r="F16" s="131"/>
      <c r="G16" s="131"/>
      <c r="H16" s="131"/>
      <c r="I16" s="131"/>
    </row>
    <row r="17" spans="1:9" ht="17.399999999999999" x14ac:dyDescent="0.3">
      <c r="A17" s="1"/>
      <c r="B17" s="18"/>
      <c r="C17" s="18"/>
      <c r="D17" s="18"/>
      <c r="E17" s="18"/>
      <c r="F17" s="18"/>
      <c r="G17" s="19"/>
      <c r="H17" s="19"/>
      <c r="I17" s="19"/>
    </row>
    <row r="18" spans="1:9" ht="26.4" x14ac:dyDescent="0.3">
      <c r="A18" s="8"/>
      <c r="B18" s="9"/>
      <c r="C18" s="9"/>
      <c r="D18" s="10"/>
      <c r="E18" s="11"/>
      <c r="F18" s="12"/>
      <c r="G18" s="12" t="s">
        <v>13</v>
      </c>
      <c r="H18" s="12" t="s">
        <v>14</v>
      </c>
      <c r="I18" s="12" t="s">
        <v>15</v>
      </c>
    </row>
    <row r="19" spans="1:9" ht="15.75" customHeight="1" x14ac:dyDescent="0.3">
      <c r="A19" s="129" t="s">
        <v>16</v>
      </c>
      <c r="B19" s="129"/>
      <c r="C19" s="129"/>
      <c r="D19" s="129"/>
      <c r="E19" s="129"/>
      <c r="F19" s="14"/>
      <c r="G19" s="14"/>
      <c r="H19" s="14"/>
      <c r="I19" s="14"/>
    </row>
    <row r="20" spans="1:9" ht="15" customHeight="1" x14ac:dyDescent="0.3">
      <c r="A20" s="127" t="s">
        <v>17</v>
      </c>
      <c r="B20" s="127"/>
      <c r="C20" s="127"/>
      <c r="D20" s="127"/>
      <c r="E20" s="127"/>
      <c r="F20" s="14"/>
      <c r="G20" s="14"/>
      <c r="H20" s="14"/>
      <c r="I20" s="14"/>
    </row>
    <row r="21" spans="1:9" ht="15" customHeight="1" x14ac:dyDescent="0.3">
      <c r="A21" s="130" t="s">
        <v>18</v>
      </c>
      <c r="B21" s="130"/>
      <c r="C21" s="130"/>
      <c r="D21" s="130"/>
      <c r="E21" s="130"/>
      <c r="F21" s="13">
        <v>0</v>
      </c>
      <c r="G21" s="13">
        <v>0</v>
      </c>
      <c r="H21" s="13">
        <v>0</v>
      </c>
      <c r="I21" s="13">
        <v>0</v>
      </c>
    </row>
    <row r="22" spans="1:9" ht="17.399999999999999" x14ac:dyDescent="0.3">
      <c r="A22" s="1"/>
      <c r="B22" s="18"/>
      <c r="C22" s="18"/>
      <c r="D22" s="18"/>
      <c r="E22" s="18"/>
      <c r="F22" s="18"/>
      <c r="G22" s="19"/>
      <c r="H22" s="19"/>
      <c r="I22" s="19"/>
    </row>
    <row r="23" spans="1:9" ht="18" customHeight="1" x14ac:dyDescent="0.3">
      <c r="A23" s="131" t="s">
        <v>19</v>
      </c>
      <c r="B23" s="131"/>
      <c r="C23" s="131"/>
      <c r="D23" s="131"/>
      <c r="E23" s="131"/>
      <c r="F23" s="131"/>
      <c r="G23" s="131"/>
      <c r="H23" s="131"/>
      <c r="I23" s="131"/>
    </row>
    <row r="24" spans="1:9" ht="17.399999999999999" x14ac:dyDescent="0.3">
      <c r="A24" s="1"/>
      <c r="B24" s="18"/>
      <c r="C24" s="18"/>
      <c r="D24" s="18"/>
      <c r="E24" s="18"/>
      <c r="F24" s="18"/>
      <c r="G24" s="19"/>
      <c r="H24" s="19"/>
      <c r="I24" s="19"/>
    </row>
    <row r="25" spans="1:9" ht="26.4" x14ac:dyDescent="0.3">
      <c r="A25" s="8"/>
      <c r="B25" s="9"/>
      <c r="C25" s="9"/>
      <c r="D25" s="10"/>
      <c r="E25" s="11"/>
      <c r="F25" s="12" t="s">
        <v>12</v>
      </c>
      <c r="G25" s="12" t="s">
        <v>13</v>
      </c>
      <c r="H25" s="12" t="s">
        <v>14</v>
      </c>
      <c r="I25" s="12" t="s">
        <v>15</v>
      </c>
    </row>
    <row r="26" spans="1:9" ht="15" customHeight="1" x14ac:dyDescent="0.3">
      <c r="A26" s="132" t="s">
        <v>20</v>
      </c>
      <c r="B26" s="132"/>
      <c r="C26" s="132"/>
      <c r="D26" s="132"/>
      <c r="E26" s="132"/>
      <c r="F26" s="20"/>
      <c r="G26" s="20"/>
      <c r="H26" s="20"/>
      <c r="I26" s="21"/>
    </row>
    <row r="27" spans="1:9" ht="30" customHeight="1" x14ac:dyDescent="0.3">
      <c r="A27" s="126" t="s">
        <v>21</v>
      </c>
      <c r="B27" s="126"/>
      <c r="C27" s="126"/>
      <c r="D27" s="126"/>
      <c r="E27" s="126"/>
      <c r="F27" s="22"/>
      <c r="G27" s="22"/>
      <c r="H27" s="22"/>
      <c r="I27" s="17"/>
    </row>
    <row r="30" spans="1:9" ht="15" customHeight="1" x14ac:dyDescent="0.3">
      <c r="A30" s="127" t="s">
        <v>22</v>
      </c>
      <c r="B30" s="127"/>
      <c r="C30" s="127"/>
      <c r="D30" s="127"/>
      <c r="E30" s="127"/>
      <c r="F30" s="14">
        <v>0</v>
      </c>
      <c r="G30" s="14">
        <v>0</v>
      </c>
      <c r="H30" s="14">
        <v>0</v>
      </c>
      <c r="I30" s="14">
        <v>0</v>
      </c>
    </row>
    <row r="31" spans="1:9" ht="11.25" customHeight="1" x14ac:dyDescent="0.3">
      <c r="A31" s="23"/>
      <c r="B31" s="24"/>
      <c r="C31" s="24"/>
      <c r="D31" s="24"/>
      <c r="E31" s="24"/>
      <c r="F31" s="25"/>
      <c r="G31" s="25"/>
      <c r="H31" s="25"/>
      <c r="I31" s="25"/>
    </row>
    <row r="32" spans="1:9" ht="29.25" customHeight="1" x14ac:dyDescent="0.3">
      <c r="A32" s="128"/>
      <c r="B32" s="128"/>
      <c r="C32" s="128"/>
      <c r="D32" s="128"/>
      <c r="E32" s="128"/>
      <c r="F32" s="128"/>
      <c r="G32" s="128"/>
      <c r="H32" s="128"/>
      <c r="I32" s="128"/>
    </row>
    <row r="33" spans="1:9" ht="8.25" customHeight="1" x14ac:dyDescent="0.3"/>
    <row r="34" spans="1:9" ht="15" customHeight="1" x14ac:dyDescent="0.3">
      <c r="A34" s="128"/>
      <c r="B34" s="128"/>
      <c r="C34" s="128"/>
      <c r="D34" s="128"/>
      <c r="E34" s="128"/>
      <c r="F34" s="128"/>
      <c r="G34" s="128"/>
      <c r="H34" s="128"/>
      <c r="I34" s="128"/>
    </row>
    <row r="35" spans="1:9" ht="8.25" customHeight="1" x14ac:dyDescent="0.3"/>
    <row r="36" spans="1:9" ht="29.25" customHeight="1" x14ac:dyDescent="0.3">
      <c r="A36" s="128"/>
      <c r="B36" s="128"/>
      <c r="C36" s="128"/>
      <c r="D36" s="128"/>
      <c r="E36" s="128"/>
      <c r="F36" s="128"/>
      <c r="G36" s="128"/>
      <c r="H36" s="128"/>
      <c r="I36" s="128"/>
    </row>
  </sheetData>
  <mergeCells count="20">
    <mergeCell ref="A1:I1"/>
    <mergeCell ref="A3:I3"/>
    <mergeCell ref="A5:I5"/>
    <mergeCell ref="A8:E8"/>
    <mergeCell ref="A9:E9"/>
    <mergeCell ref="A10:E10"/>
    <mergeCell ref="A12:E12"/>
    <mergeCell ref="A13:E13"/>
    <mergeCell ref="A14:E14"/>
    <mergeCell ref="A16:I16"/>
    <mergeCell ref="A19:E19"/>
    <mergeCell ref="A20:E20"/>
    <mergeCell ref="A21:E21"/>
    <mergeCell ref="A23:I23"/>
    <mergeCell ref="A26:E26"/>
    <mergeCell ref="A27:E27"/>
    <mergeCell ref="A30:E30"/>
    <mergeCell ref="A32:I32"/>
    <mergeCell ref="A34:I34"/>
    <mergeCell ref="A36:I36"/>
  </mergeCells>
  <pageMargins left="0.7" right="0.7" top="0.75" bottom="0.75" header="0.51180555555555496" footer="0.51180555555555496"/>
  <pageSetup paperSize="9" scale="78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opLeftCell="A22" zoomScaleNormal="100" workbookViewId="0">
      <selection activeCell="F54" sqref="F54"/>
    </sheetView>
  </sheetViews>
  <sheetFormatPr defaultColWidth="8.6640625" defaultRowHeight="14.4" x14ac:dyDescent="0.3"/>
  <cols>
    <col min="1" max="1" width="7.44140625" customWidth="1"/>
    <col min="2" max="2" width="8.44140625" customWidth="1"/>
    <col min="3" max="3" width="5.44140625" customWidth="1"/>
    <col min="4" max="5" width="25.33203125" customWidth="1"/>
    <col min="6" max="6" width="23.109375" customWidth="1"/>
    <col min="7" max="7" width="18.88671875" customWidth="1"/>
    <col min="8" max="8" width="25.33203125" customWidth="1"/>
  </cols>
  <sheetData>
    <row r="1" spans="1:8" ht="42" customHeight="1" x14ac:dyDescent="0.3">
      <c r="A1" s="131" t="s">
        <v>139</v>
      </c>
      <c r="B1" s="131"/>
      <c r="C1" s="131"/>
      <c r="D1" s="131"/>
      <c r="E1" s="131"/>
      <c r="F1" s="131"/>
      <c r="G1" s="131"/>
      <c r="H1" s="131"/>
    </row>
    <row r="2" spans="1:8" ht="18" customHeight="1" x14ac:dyDescent="0.3">
      <c r="A2" s="1"/>
      <c r="B2" s="1"/>
      <c r="C2" s="1"/>
      <c r="D2" s="1"/>
      <c r="E2" s="1"/>
      <c r="F2" s="1"/>
      <c r="G2" s="1"/>
      <c r="H2" s="1"/>
    </row>
    <row r="3" spans="1:8" ht="15.75" customHeight="1" x14ac:dyDescent="0.3">
      <c r="A3" s="131" t="s">
        <v>1</v>
      </c>
      <c r="B3" s="131"/>
      <c r="C3" s="131"/>
      <c r="D3" s="131"/>
      <c r="E3" s="131"/>
      <c r="F3" s="131"/>
      <c r="G3" s="131"/>
      <c r="H3" s="131"/>
    </row>
    <row r="4" spans="1:8" ht="17.399999999999999" x14ac:dyDescent="0.3">
      <c r="A4" s="1"/>
      <c r="B4" s="1"/>
      <c r="C4" s="1"/>
      <c r="D4" s="1"/>
      <c r="E4" s="1"/>
      <c r="F4" s="2"/>
      <c r="G4" s="2"/>
      <c r="H4" s="2"/>
    </row>
    <row r="5" spans="1:8" ht="18" customHeight="1" x14ac:dyDescent="0.3">
      <c r="A5" s="131" t="s">
        <v>23</v>
      </c>
      <c r="B5" s="131"/>
      <c r="C5" s="131"/>
      <c r="D5" s="131"/>
      <c r="E5" s="131"/>
      <c r="F5" s="131"/>
      <c r="G5" s="131"/>
      <c r="H5" s="131"/>
    </row>
    <row r="6" spans="1:8" ht="17.399999999999999" x14ac:dyDescent="0.3">
      <c r="A6" s="1"/>
      <c r="B6" s="1"/>
      <c r="C6" s="1"/>
      <c r="D6" s="1"/>
      <c r="E6" s="1"/>
      <c r="F6" s="2"/>
      <c r="G6" s="2"/>
      <c r="H6" s="2"/>
    </row>
    <row r="7" spans="1:8" ht="15.75" customHeight="1" x14ac:dyDescent="0.3">
      <c r="A7" s="131" t="s">
        <v>5</v>
      </c>
      <c r="B7" s="131"/>
      <c r="C7" s="131"/>
      <c r="D7" s="131"/>
      <c r="E7" s="131"/>
      <c r="F7" s="131"/>
      <c r="G7" s="131"/>
      <c r="H7" s="131"/>
    </row>
    <row r="8" spans="1:8" ht="17.399999999999999" x14ac:dyDescent="0.3">
      <c r="A8" s="1"/>
      <c r="B8" s="1"/>
      <c r="C8" s="1"/>
      <c r="D8" s="1"/>
      <c r="E8" s="1"/>
      <c r="F8" s="2"/>
      <c r="G8" s="2"/>
      <c r="H8" s="2"/>
    </row>
    <row r="9" spans="1:8" x14ac:dyDescent="0.3">
      <c r="A9" s="26" t="s">
        <v>24</v>
      </c>
      <c r="B9" s="27" t="s">
        <v>25</v>
      </c>
      <c r="C9" s="27" t="s">
        <v>26</v>
      </c>
      <c r="D9" s="27" t="s">
        <v>27</v>
      </c>
      <c r="E9" s="26" t="s">
        <v>13</v>
      </c>
      <c r="F9" s="26" t="s">
        <v>78</v>
      </c>
      <c r="G9" s="26" t="s">
        <v>79</v>
      </c>
      <c r="H9" s="26" t="s">
        <v>80</v>
      </c>
    </row>
    <row r="10" spans="1:8" ht="15.75" customHeight="1" x14ac:dyDescent="0.3">
      <c r="A10" s="28">
        <v>6</v>
      </c>
      <c r="B10" s="28"/>
      <c r="C10" s="28"/>
      <c r="D10" s="28" t="s">
        <v>28</v>
      </c>
      <c r="E10" s="30">
        <v>1649529</v>
      </c>
      <c r="F10" s="115">
        <v>187567</v>
      </c>
      <c r="G10" s="116">
        <f>F10/E10</f>
        <v>0.1137094285702161</v>
      </c>
      <c r="H10" s="114">
        <f>E10+F10</f>
        <v>1837096</v>
      </c>
    </row>
    <row r="11" spans="1:8" ht="39.6" x14ac:dyDescent="0.3">
      <c r="A11" s="28"/>
      <c r="B11" s="28">
        <v>63</v>
      </c>
      <c r="C11" s="31"/>
      <c r="D11" s="31" t="s">
        <v>29</v>
      </c>
      <c r="E11" s="32"/>
      <c r="F11" s="32"/>
      <c r="G11" s="110"/>
      <c r="H11" s="30">
        <f t="shared" ref="H11:H26" si="0">E11+F11</f>
        <v>0</v>
      </c>
    </row>
    <row r="12" spans="1:8" x14ac:dyDescent="0.3">
      <c r="A12" s="28"/>
      <c r="B12" s="31"/>
      <c r="C12" s="31">
        <v>53</v>
      </c>
      <c r="D12" s="31" t="s">
        <v>30</v>
      </c>
      <c r="E12" s="33">
        <v>1272111</v>
      </c>
      <c r="F12" s="33">
        <v>112945</v>
      </c>
      <c r="G12" s="110">
        <f t="shared" ref="G12:G25" si="1">F12/E12</f>
        <v>8.8785491203204753E-2</v>
      </c>
      <c r="H12" s="30">
        <f t="shared" si="0"/>
        <v>1385056</v>
      </c>
    </row>
    <row r="13" spans="1:8" x14ac:dyDescent="0.3">
      <c r="A13" s="28"/>
      <c r="B13" s="31"/>
      <c r="C13" s="31">
        <v>54</v>
      </c>
      <c r="D13" s="31" t="s">
        <v>31</v>
      </c>
      <c r="E13" s="33">
        <v>285</v>
      </c>
      <c r="F13" s="33">
        <v>-135</v>
      </c>
      <c r="G13" s="110">
        <f t="shared" si="1"/>
        <v>-0.47368421052631576</v>
      </c>
      <c r="H13" s="30">
        <f t="shared" si="0"/>
        <v>150</v>
      </c>
    </row>
    <row r="14" spans="1:8" x14ac:dyDescent="0.3">
      <c r="A14" s="34"/>
      <c r="B14" s="34"/>
      <c r="C14" s="35">
        <v>52</v>
      </c>
      <c r="D14" s="35" t="s">
        <v>32</v>
      </c>
      <c r="E14" s="33">
        <v>13200</v>
      </c>
      <c r="F14" s="33">
        <v>0</v>
      </c>
      <c r="G14" s="110">
        <f t="shared" si="1"/>
        <v>0</v>
      </c>
      <c r="H14" s="30">
        <f t="shared" si="0"/>
        <v>13200</v>
      </c>
    </row>
    <row r="15" spans="1:8" x14ac:dyDescent="0.3">
      <c r="A15" s="34"/>
      <c r="B15" s="36">
        <v>64</v>
      </c>
      <c r="C15" s="35"/>
      <c r="D15" s="35" t="s">
        <v>33</v>
      </c>
      <c r="E15" s="33"/>
      <c r="F15" s="33"/>
      <c r="G15" s="110"/>
      <c r="H15" s="30">
        <f t="shared" si="0"/>
        <v>0</v>
      </c>
    </row>
    <row r="16" spans="1:8" x14ac:dyDescent="0.3">
      <c r="A16" s="34"/>
      <c r="B16" s="34"/>
      <c r="C16" s="35">
        <v>31</v>
      </c>
      <c r="D16" s="35" t="s">
        <v>34</v>
      </c>
      <c r="E16" s="33">
        <v>2</v>
      </c>
      <c r="F16" s="33">
        <v>0</v>
      </c>
      <c r="G16" s="110">
        <f t="shared" si="1"/>
        <v>0</v>
      </c>
      <c r="H16" s="30">
        <f t="shared" si="0"/>
        <v>2</v>
      </c>
    </row>
    <row r="17" spans="1:8" ht="26.4" x14ac:dyDescent="0.3">
      <c r="A17" s="34"/>
      <c r="B17" s="36">
        <v>65</v>
      </c>
      <c r="C17" s="35"/>
      <c r="D17" s="37" t="s">
        <v>35</v>
      </c>
      <c r="E17" s="33"/>
      <c r="F17" s="33"/>
      <c r="G17" s="110"/>
      <c r="H17" s="30">
        <f t="shared" si="0"/>
        <v>0</v>
      </c>
    </row>
    <row r="18" spans="1:8" x14ac:dyDescent="0.3">
      <c r="A18" s="34"/>
      <c r="B18" s="36"/>
      <c r="C18" s="35">
        <v>43</v>
      </c>
      <c r="D18" s="35"/>
      <c r="E18" s="33">
        <v>127536</v>
      </c>
      <c r="F18" s="33">
        <v>-16335</v>
      </c>
      <c r="G18" s="110">
        <f t="shared" si="1"/>
        <v>-0.1280814828754234</v>
      </c>
      <c r="H18" s="30">
        <f t="shared" si="0"/>
        <v>111201</v>
      </c>
    </row>
    <row r="19" spans="1:8" x14ac:dyDescent="0.3">
      <c r="A19" s="34"/>
      <c r="B19" s="36">
        <v>66</v>
      </c>
      <c r="C19" s="35"/>
      <c r="D19" s="35" t="s">
        <v>36</v>
      </c>
      <c r="E19" s="33"/>
      <c r="F19" s="33"/>
      <c r="G19" s="110"/>
      <c r="H19" s="30">
        <f t="shared" si="0"/>
        <v>0</v>
      </c>
    </row>
    <row r="20" spans="1:8" x14ac:dyDescent="0.3">
      <c r="A20" s="34"/>
      <c r="B20" s="36"/>
      <c r="C20" s="35">
        <v>31</v>
      </c>
      <c r="D20" s="35" t="s">
        <v>37</v>
      </c>
      <c r="E20" s="33">
        <v>2999</v>
      </c>
      <c r="F20" s="33">
        <v>1947</v>
      </c>
      <c r="G20" s="110">
        <f t="shared" si="1"/>
        <v>0.64921640546848947</v>
      </c>
      <c r="H20" s="30">
        <f t="shared" si="0"/>
        <v>4946</v>
      </c>
    </row>
    <row r="21" spans="1:8" ht="39.6" x14ac:dyDescent="0.3">
      <c r="A21" s="34"/>
      <c r="B21" s="34">
        <v>67</v>
      </c>
      <c r="C21" s="35"/>
      <c r="D21" s="31" t="s">
        <v>38</v>
      </c>
      <c r="E21" s="33"/>
      <c r="G21" s="110"/>
      <c r="H21" s="30"/>
    </row>
    <row r="22" spans="1:8" x14ac:dyDescent="0.3">
      <c r="A22" s="34"/>
      <c r="B22" s="34"/>
      <c r="C22" s="35">
        <v>11</v>
      </c>
      <c r="D22" s="31"/>
      <c r="E22" s="33">
        <v>142055</v>
      </c>
      <c r="F22" s="33">
        <v>89143</v>
      </c>
      <c r="G22" s="110">
        <f t="shared" si="1"/>
        <v>0.62752455035021648</v>
      </c>
      <c r="H22" s="30">
        <f t="shared" si="0"/>
        <v>231198</v>
      </c>
    </row>
    <row r="23" spans="1:8" ht="26.4" x14ac:dyDescent="0.3">
      <c r="A23" s="34"/>
      <c r="B23" s="34"/>
      <c r="C23" s="35">
        <v>12</v>
      </c>
      <c r="D23" s="37" t="s">
        <v>39</v>
      </c>
      <c r="E23" s="38">
        <v>90769</v>
      </c>
      <c r="F23" s="38">
        <v>0</v>
      </c>
      <c r="G23" s="110">
        <f t="shared" si="1"/>
        <v>0</v>
      </c>
      <c r="H23" s="30">
        <f t="shared" si="0"/>
        <v>90769</v>
      </c>
    </row>
    <row r="24" spans="1:8" ht="26.4" x14ac:dyDescent="0.3">
      <c r="A24" s="36">
        <v>7</v>
      </c>
      <c r="B24" s="39"/>
      <c r="C24" s="39"/>
      <c r="D24" s="40" t="s">
        <v>40</v>
      </c>
      <c r="E24" s="41"/>
      <c r="F24" s="41"/>
      <c r="G24" s="110"/>
      <c r="H24" s="30">
        <f t="shared" si="0"/>
        <v>0</v>
      </c>
    </row>
    <row r="25" spans="1:8" ht="39.6" x14ac:dyDescent="0.3">
      <c r="A25" s="31"/>
      <c r="B25" s="31">
        <v>72</v>
      </c>
      <c r="C25" s="31"/>
      <c r="D25" s="42" t="s">
        <v>41</v>
      </c>
      <c r="E25" s="32">
        <v>574</v>
      </c>
      <c r="F25" s="32">
        <v>0</v>
      </c>
      <c r="G25" s="110">
        <f t="shared" si="1"/>
        <v>0</v>
      </c>
      <c r="H25" s="30">
        <f t="shared" si="0"/>
        <v>574</v>
      </c>
    </row>
    <row r="26" spans="1:8" x14ac:dyDescent="0.3">
      <c r="A26" s="31"/>
      <c r="B26" s="31"/>
      <c r="C26" s="35">
        <v>11</v>
      </c>
      <c r="D26" s="35" t="s">
        <v>42</v>
      </c>
      <c r="E26" s="43"/>
      <c r="F26" s="44"/>
      <c r="G26" s="110"/>
      <c r="H26" s="30">
        <f t="shared" si="0"/>
        <v>0</v>
      </c>
    </row>
    <row r="28" spans="1:8" ht="15.75" customHeight="1" x14ac:dyDescent="0.3">
      <c r="A28" s="131" t="s">
        <v>43</v>
      </c>
      <c r="B28" s="131"/>
      <c r="C28" s="131"/>
      <c r="D28" s="131"/>
      <c r="E28" s="131"/>
      <c r="F28" s="131"/>
      <c r="G28" s="131"/>
      <c r="H28" s="131"/>
    </row>
    <row r="29" spans="1:8" ht="17.399999999999999" x14ac:dyDescent="0.3">
      <c r="A29" s="1"/>
      <c r="B29" s="1"/>
      <c r="C29" s="1"/>
      <c r="D29" s="1"/>
      <c r="E29" s="1"/>
      <c r="F29" s="2"/>
      <c r="G29" s="2"/>
      <c r="H29" s="2"/>
    </row>
    <row r="30" spans="1:8" x14ac:dyDescent="0.3">
      <c r="A30" s="26" t="s">
        <v>24</v>
      </c>
      <c r="B30" s="27" t="s">
        <v>25</v>
      </c>
      <c r="C30" s="27" t="s">
        <v>26</v>
      </c>
      <c r="D30" s="27" t="s">
        <v>44</v>
      </c>
      <c r="E30" s="45" t="s">
        <v>13</v>
      </c>
      <c r="F30" s="26" t="s">
        <v>78</v>
      </c>
      <c r="G30" s="26" t="s">
        <v>79</v>
      </c>
      <c r="H30" s="26" t="s">
        <v>80</v>
      </c>
    </row>
    <row r="31" spans="1:8" ht="15.75" customHeight="1" x14ac:dyDescent="0.3">
      <c r="A31" s="28">
        <v>3</v>
      </c>
      <c r="B31" s="28"/>
      <c r="C31" s="28"/>
      <c r="D31" s="28" t="s">
        <v>45</v>
      </c>
      <c r="E31" s="30">
        <v>1649529</v>
      </c>
      <c r="F31" s="30">
        <v>187567</v>
      </c>
      <c r="G31" s="109">
        <f>F31/E31%</f>
        <v>11.37094285702161</v>
      </c>
      <c r="H31" s="30">
        <v>1837096</v>
      </c>
    </row>
    <row r="32" spans="1:8" ht="15.75" customHeight="1" x14ac:dyDescent="0.3">
      <c r="A32" s="28"/>
      <c r="B32" s="31">
        <v>31</v>
      </c>
      <c r="C32" s="31"/>
      <c r="D32" s="31" t="s">
        <v>46</v>
      </c>
      <c r="E32" s="46">
        <v>1382701</v>
      </c>
      <c r="F32" s="46">
        <v>30728</v>
      </c>
      <c r="G32" s="109">
        <f t="shared" ref="G32:G61" si="2">F32/E32%</f>
        <v>2.2223170446828346</v>
      </c>
      <c r="H32" s="30">
        <f t="shared" ref="H32:H61" si="3">E32+F32</f>
        <v>1413429</v>
      </c>
    </row>
    <row r="33" spans="1:8" x14ac:dyDescent="0.3">
      <c r="A33" s="34"/>
      <c r="B33" s="34"/>
      <c r="C33" s="35">
        <v>11</v>
      </c>
      <c r="D33" s="35" t="s">
        <v>42</v>
      </c>
      <c r="E33" s="47">
        <v>135190</v>
      </c>
      <c r="F33" s="47">
        <v>23960</v>
      </c>
      <c r="G33" s="109">
        <f t="shared" si="2"/>
        <v>17.723204379022114</v>
      </c>
      <c r="H33" s="29">
        <f t="shared" si="3"/>
        <v>159150</v>
      </c>
    </row>
    <row r="34" spans="1:8" x14ac:dyDescent="0.3">
      <c r="A34" s="34"/>
      <c r="B34" s="34"/>
      <c r="C34" s="35">
        <v>43</v>
      </c>
      <c r="D34" s="35" t="s">
        <v>47</v>
      </c>
      <c r="E34" s="33">
        <v>40088</v>
      </c>
      <c r="F34" s="33">
        <v>6600</v>
      </c>
      <c r="G34" s="109">
        <f t="shared" si="2"/>
        <v>16.463779684693673</v>
      </c>
      <c r="H34" s="29">
        <f t="shared" si="3"/>
        <v>46688</v>
      </c>
    </row>
    <row r="35" spans="1:8" x14ac:dyDescent="0.3">
      <c r="A35" s="34"/>
      <c r="B35" s="34"/>
      <c r="C35" s="35">
        <v>53</v>
      </c>
      <c r="D35" s="35" t="s">
        <v>48</v>
      </c>
      <c r="E35" s="33">
        <v>1207148</v>
      </c>
      <c r="F35" s="33">
        <v>303</v>
      </c>
      <c r="G35" s="109">
        <f t="shared" si="2"/>
        <v>2.510048477899976E-2</v>
      </c>
      <c r="H35" s="29">
        <f t="shared" si="3"/>
        <v>1207451</v>
      </c>
    </row>
    <row r="36" spans="1:8" x14ac:dyDescent="0.3">
      <c r="A36" s="34"/>
      <c r="B36" s="34"/>
      <c r="C36" s="35">
        <v>54</v>
      </c>
      <c r="D36" s="35" t="s">
        <v>49</v>
      </c>
      <c r="E36" s="33">
        <v>275</v>
      </c>
      <c r="F36" s="33">
        <v>-135</v>
      </c>
      <c r="G36" s="109">
        <f t="shared" si="2"/>
        <v>-49.090909090909093</v>
      </c>
      <c r="H36" s="29">
        <f t="shared" si="3"/>
        <v>140</v>
      </c>
    </row>
    <row r="37" spans="1:8" x14ac:dyDescent="0.3">
      <c r="A37" s="34"/>
      <c r="B37" s="34">
        <v>32</v>
      </c>
      <c r="C37" s="35"/>
      <c r="D37" s="34" t="s">
        <v>50</v>
      </c>
      <c r="E37" s="48">
        <v>217810</v>
      </c>
      <c r="F37" s="48">
        <v>83395</v>
      </c>
      <c r="G37" s="109">
        <f t="shared" si="2"/>
        <v>38.287957394059042</v>
      </c>
      <c r="H37" s="30">
        <v>305463</v>
      </c>
    </row>
    <row r="38" spans="1:8" x14ac:dyDescent="0.3">
      <c r="A38" s="34"/>
      <c r="B38" s="34"/>
      <c r="C38" s="35">
        <v>11</v>
      </c>
      <c r="D38" s="35" t="s">
        <v>42</v>
      </c>
      <c r="E38" s="33">
        <v>4915</v>
      </c>
      <c r="F38" s="33">
        <v>683</v>
      </c>
      <c r="G38" s="109">
        <f t="shared" si="2"/>
        <v>13.896236012207529</v>
      </c>
      <c r="H38" s="29">
        <f t="shared" si="3"/>
        <v>5598</v>
      </c>
    </row>
    <row r="39" spans="1:8" x14ac:dyDescent="0.3">
      <c r="A39" s="34"/>
      <c r="B39" s="34"/>
      <c r="C39" s="35">
        <v>12</v>
      </c>
      <c r="D39" s="35" t="s">
        <v>51</v>
      </c>
      <c r="E39" s="33">
        <v>81769</v>
      </c>
      <c r="F39" s="33">
        <v>0</v>
      </c>
      <c r="G39" s="109">
        <f t="shared" si="2"/>
        <v>0</v>
      </c>
      <c r="H39" s="29">
        <f t="shared" si="3"/>
        <v>81769</v>
      </c>
    </row>
    <row r="40" spans="1:8" x14ac:dyDescent="0.3">
      <c r="A40" s="34"/>
      <c r="B40" s="34"/>
      <c r="C40" s="35">
        <v>31</v>
      </c>
      <c r="D40" s="35" t="s">
        <v>34</v>
      </c>
      <c r="E40" s="33">
        <v>1002</v>
      </c>
      <c r="F40" s="33">
        <v>-523</v>
      </c>
      <c r="G40" s="109">
        <f t="shared" si="2"/>
        <v>-52.19560878243513</v>
      </c>
      <c r="H40" s="29">
        <f t="shared" si="3"/>
        <v>479</v>
      </c>
    </row>
    <row r="41" spans="1:8" x14ac:dyDescent="0.3">
      <c r="A41" s="34"/>
      <c r="B41" s="36"/>
      <c r="C41" s="35">
        <v>43</v>
      </c>
      <c r="D41" s="35" t="s">
        <v>47</v>
      </c>
      <c r="E41" s="33">
        <v>85977</v>
      </c>
      <c r="F41" s="33">
        <v>-18677</v>
      </c>
      <c r="G41" s="109">
        <f t="shared" si="2"/>
        <v>-21.723251567279622</v>
      </c>
      <c r="H41" s="29">
        <f t="shared" si="3"/>
        <v>67300</v>
      </c>
    </row>
    <row r="42" spans="1:8" x14ac:dyDescent="0.3">
      <c r="A42" s="34"/>
      <c r="B42" s="36"/>
      <c r="C42" s="35">
        <v>53</v>
      </c>
      <c r="D42" s="35" t="s">
        <v>48</v>
      </c>
      <c r="E42" s="33">
        <v>31563</v>
      </c>
      <c r="F42" s="33">
        <v>106170</v>
      </c>
      <c r="G42" s="109">
        <f t="shared" si="2"/>
        <v>336.37486930900104</v>
      </c>
      <c r="H42" s="29">
        <f t="shared" si="3"/>
        <v>137733</v>
      </c>
    </row>
    <row r="43" spans="1:8" x14ac:dyDescent="0.3">
      <c r="A43" s="34"/>
      <c r="B43" s="36"/>
      <c r="C43" s="35">
        <v>52</v>
      </c>
      <c r="D43" s="35" t="s">
        <v>52</v>
      </c>
      <c r="E43" s="33">
        <v>12000</v>
      </c>
      <c r="F43" s="33">
        <v>0</v>
      </c>
      <c r="G43" s="109">
        <f t="shared" si="2"/>
        <v>0</v>
      </c>
      <c r="H43" s="29">
        <f t="shared" si="3"/>
        <v>12000</v>
      </c>
    </row>
    <row r="44" spans="1:8" x14ac:dyDescent="0.3">
      <c r="A44" s="34"/>
      <c r="B44" s="36"/>
      <c r="C44" s="35">
        <v>54</v>
      </c>
      <c r="D44" s="35" t="s">
        <v>53</v>
      </c>
      <c r="E44" s="33">
        <v>10</v>
      </c>
      <c r="F44" s="33">
        <v>0</v>
      </c>
      <c r="G44" s="109">
        <f t="shared" si="2"/>
        <v>0</v>
      </c>
      <c r="H44" s="29">
        <f t="shared" si="3"/>
        <v>10</v>
      </c>
    </row>
    <row r="45" spans="1:8" x14ac:dyDescent="0.3">
      <c r="A45" s="34"/>
      <c r="B45" s="36"/>
      <c r="C45" s="35">
        <v>71</v>
      </c>
      <c r="D45" s="35" t="s">
        <v>54</v>
      </c>
      <c r="E45" s="33">
        <v>574</v>
      </c>
      <c r="F45" s="33">
        <v>0</v>
      </c>
      <c r="G45" s="109">
        <f t="shared" si="2"/>
        <v>0</v>
      </c>
      <c r="H45" s="29">
        <f t="shared" si="3"/>
        <v>574</v>
      </c>
    </row>
    <row r="46" spans="1:8" x14ac:dyDescent="0.3">
      <c r="A46" s="34"/>
      <c r="B46" s="36">
        <v>34</v>
      </c>
      <c r="C46" s="35"/>
      <c r="D46" s="35" t="s">
        <v>55</v>
      </c>
      <c r="E46" s="41">
        <v>4470</v>
      </c>
      <c r="F46" s="41">
        <v>100</v>
      </c>
      <c r="G46" s="109">
        <f t="shared" si="2"/>
        <v>2.2371364653243848</v>
      </c>
      <c r="H46" s="30">
        <f t="shared" si="3"/>
        <v>4570</v>
      </c>
    </row>
    <row r="47" spans="1:8" x14ac:dyDescent="0.3">
      <c r="A47" s="34"/>
      <c r="B47" s="36"/>
      <c r="C47" s="35">
        <v>12</v>
      </c>
      <c r="D47" s="35" t="s">
        <v>56</v>
      </c>
      <c r="E47" s="33">
        <v>670</v>
      </c>
      <c r="F47" s="33">
        <v>100</v>
      </c>
      <c r="G47" s="109">
        <f t="shared" si="2"/>
        <v>14.925373134328359</v>
      </c>
      <c r="H47" s="29">
        <f t="shared" si="3"/>
        <v>770</v>
      </c>
    </row>
    <row r="48" spans="1:8" x14ac:dyDescent="0.3">
      <c r="A48" s="34"/>
      <c r="B48" s="36"/>
      <c r="C48" s="35">
        <v>53</v>
      </c>
      <c r="D48" s="35" t="s">
        <v>48</v>
      </c>
      <c r="E48" s="33">
        <v>3600</v>
      </c>
      <c r="F48" s="33">
        <v>0</v>
      </c>
      <c r="G48" s="109">
        <f t="shared" si="2"/>
        <v>0</v>
      </c>
      <c r="H48" s="29">
        <f t="shared" si="3"/>
        <v>3600</v>
      </c>
    </row>
    <row r="49" spans="1:8" x14ac:dyDescent="0.3">
      <c r="A49" s="34"/>
      <c r="B49" s="36"/>
      <c r="C49" s="35">
        <v>52</v>
      </c>
      <c r="D49" s="35" t="s">
        <v>52</v>
      </c>
      <c r="E49" s="33">
        <v>200</v>
      </c>
      <c r="F49" s="33">
        <v>0</v>
      </c>
      <c r="G49" s="109">
        <f t="shared" si="2"/>
        <v>0</v>
      </c>
      <c r="H49" s="29">
        <f t="shared" si="3"/>
        <v>200</v>
      </c>
    </row>
    <row r="50" spans="1:8" ht="26.4" x14ac:dyDescent="0.3">
      <c r="A50" s="34"/>
      <c r="B50" s="36">
        <v>37</v>
      </c>
      <c r="C50" s="35"/>
      <c r="D50" s="37" t="s">
        <v>154</v>
      </c>
      <c r="E50" s="33"/>
      <c r="F50" s="33"/>
      <c r="G50" s="109"/>
      <c r="H50" s="29">
        <f t="shared" si="3"/>
        <v>0</v>
      </c>
    </row>
    <row r="51" spans="1:8" x14ac:dyDescent="0.3">
      <c r="A51" s="34"/>
      <c r="B51" s="44"/>
      <c r="C51" s="35">
        <v>11</v>
      </c>
      <c r="D51" s="35" t="s">
        <v>42</v>
      </c>
      <c r="E51" s="33">
        <v>0</v>
      </c>
      <c r="F51" s="14">
        <v>33100</v>
      </c>
      <c r="G51" s="109">
        <v>100</v>
      </c>
      <c r="H51" s="117">
        <f t="shared" si="3"/>
        <v>33100</v>
      </c>
    </row>
    <row r="52" spans="1:8" x14ac:dyDescent="0.3">
      <c r="A52" s="34"/>
      <c r="B52" s="123">
        <v>38</v>
      </c>
      <c r="C52" s="35"/>
      <c r="D52" s="35" t="s">
        <v>155</v>
      </c>
      <c r="E52" s="33"/>
      <c r="F52" s="33"/>
      <c r="G52" s="109"/>
      <c r="H52" s="117"/>
    </row>
    <row r="53" spans="1:8" x14ac:dyDescent="0.3">
      <c r="A53" s="34"/>
      <c r="B53" s="44"/>
      <c r="C53" s="35">
        <v>53</v>
      </c>
      <c r="D53" s="35" t="s">
        <v>48</v>
      </c>
      <c r="E53" s="33">
        <v>0</v>
      </c>
      <c r="F53" s="14">
        <v>1173</v>
      </c>
      <c r="G53" s="109">
        <v>100</v>
      </c>
      <c r="H53" s="117">
        <v>1173</v>
      </c>
    </row>
    <row r="54" spans="1:8" ht="26.4" x14ac:dyDescent="0.3">
      <c r="A54" s="36">
        <v>4</v>
      </c>
      <c r="B54" s="39"/>
      <c r="C54" s="39"/>
      <c r="D54" s="40" t="s">
        <v>57</v>
      </c>
      <c r="E54" s="41">
        <v>40071</v>
      </c>
      <c r="F54" s="41">
        <v>38670</v>
      </c>
      <c r="G54" s="109">
        <f t="shared" si="2"/>
        <v>96.50370592198847</v>
      </c>
      <c r="H54" s="117">
        <v>79361</v>
      </c>
    </row>
    <row r="55" spans="1:8" ht="39.6" x14ac:dyDescent="0.3">
      <c r="A55" s="31"/>
      <c r="B55" s="28">
        <v>42</v>
      </c>
      <c r="C55" s="31"/>
      <c r="D55" s="42" t="s">
        <v>58</v>
      </c>
      <c r="E55" s="33"/>
      <c r="F55" s="33"/>
      <c r="G55" s="109"/>
      <c r="H55" s="30">
        <f t="shared" si="3"/>
        <v>0</v>
      </c>
    </row>
    <row r="56" spans="1:8" x14ac:dyDescent="0.3">
      <c r="A56" s="31"/>
      <c r="B56" s="31"/>
      <c r="C56" s="31">
        <v>11</v>
      </c>
      <c r="D56" s="42" t="s">
        <v>59</v>
      </c>
      <c r="E56" s="33">
        <v>1950</v>
      </c>
      <c r="F56" s="33">
        <v>31100</v>
      </c>
      <c r="G56" s="109">
        <f t="shared" si="2"/>
        <v>1594.8717948717949</v>
      </c>
      <c r="H56" s="29">
        <f t="shared" si="3"/>
        <v>33050</v>
      </c>
    </row>
    <row r="57" spans="1:8" x14ac:dyDescent="0.3">
      <c r="A57" s="31"/>
      <c r="B57" s="31"/>
      <c r="C57" s="31">
        <v>12</v>
      </c>
      <c r="D57" s="42" t="s">
        <v>51</v>
      </c>
      <c r="E57" s="33">
        <v>5000</v>
      </c>
      <c r="F57" s="33">
        <v>0</v>
      </c>
      <c r="G57" s="109">
        <f t="shared" si="2"/>
        <v>0</v>
      </c>
      <c r="H57" s="29">
        <f t="shared" si="3"/>
        <v>5000</v>
      </c>
    </row>
    <row r="58" spans="1:8" x14ac:dyDescent="0.3">
      <c r="A58" s="31"/>
      <c r="B58" s="31"/>
      <c r="C58" s="31">
        <v>31</v>
      </c>
      <c r="D58" s="42" t="s">
        <v>34</v>
      </c>
      <c r="E58" s="33">
        <v>1000</v>
      </c>
      <c r="F58" s="33">
        <v>2270</v>
      </c>
      <c r="G58" s="109">
        <f t="shared" si="2"/>
        <v>227</v>
      </c>
      <c r="H58" s="29">
        <f t="shared" si="3"/>
        <v>3270</v>
      </c>
    </row>
    <row r="59" spans="1:8" x14ac:dyDescent="0.3">
      <c r="A59" s="31"/>
      <c r="B59" s="31"/>
      <c r="C59" s="31">
        <v>43</v>
      </c>
      <c r="D59" s="42" t="s">
        <v>47</v>
      </c>
      <c r="E59" s="33">
        <v>1321</v>
      </c>
      <c r="F59" s="33">
        <v>0</v>
      </c>
      <c r="G59" s="109">
        <f t="shared" si="2"/>
        <v>0</v>
      </c>
      <c r="H59" s="29">
        <f t="shared" si="3"/>
        <v>1321</v>
      </c>
    </row>
    <row r="60" spans="1:8" ht="26.4" x14ac:dyDescent="0.3">
      <c r="A60" s="31"/>
      <c r="B60" s="31"/>
      <c r="C60" s="31">
        <v>52</v>
      </c>
      <c r="D60" s="49" t="s">
        <v>52</v>
      </c>
      <c r="E60" s="33">
        <v>1000</v>
      </c>
      <c r="F60" s="33">
        <v>0</v>
      </c>
      <c r="G60" s="109">
        <f t="shared" si="2"/>
        <v>0</v>
      </c>
      <c r="H60" s="29">
        <f t="shared" si="3"/>
        <v>1000</v>
      </c>
    </row>
    <row r="61" spans="1:8" x14ac:dyDescent="0.3">
      <c r="A61" s="31"/>
      <c r="B61" s="31"/>
      <c r="C61" s="35">
        <v>53</v>
      </c>
      <c r="D61" s="35" t="s">
        <v>48</v>
      </c>
      <c r="E61" s="33">
        <v>29800</v>
      </c>
      <c r="F61" s="33">
        <v>5300</v>
      </c>
      <c r="G61" s="109">
        <f t="shared" si="2"/>
        <v>17.785234899328859</v>
      </c>
      <c r="H61" s="29">
        <f t="shared" si="3"/>
        <v>35100</v>
      </c>
    </row>
    <row r="62" spans="1:8" ht="26.4" x14ac:dyDescent="0.3">
      <c r="A62" s="44"/>
      <c r="B62" s="123">
        <v>45</v>
      </c>
      <c r="C62" s="44"/>
      <c r="D62" s="118" t="s">
        <v>156</v>
      </c>
      <c r="E62" s="119"/>
      <c r="F62" s="44"/>
      <c r="G62" s="44"/>
      <c r="H62" s="44"/>
    </row>
    <row r="63" spans="1:8" x14ac:dyDescent="0.3">
      <c r="A63" s="44"/>
      <c r="B63" s="44"/>
      <c r="C63" s="120">
        <v>31</v>
      </c>
      <c r="D63" s="118" t="s">
        <v>34</v>
      </c>
      <c r="E63" s="119">
        <v>0</v>
      </c>
      <c r="F63" s="121">
        <v>620</v>
      </c>
      <c r="G63" s="122">
        <v>100</v>
      </c>
      <c r="H63" s="122">
        <v>620</v>
      </c>
    </row>
    <row r="64" spans="1:8" x14ac:dyDescent="0.3">
      <c r="E64" s="50"/>
    </row>
    <row r="65" spans="5:5" x14ac:dyDescent="0.3">
      <c r="E65" s="50"/>
    </row>
    <row r="66" spans="5:5" x14ac:dyDescent="0.3">
      <c r="E66" s="50"/>
    </row>
    <row r="67" spans="5:5" x14ac:dyDescent="0.3">
      <c r="E67" s="50"/>
    </row>
    <row r="68" spans="5:5" x14ac:dyDescent="0.3">
      <c r="E68" s="50"/>
    </row>
    <row r="69" spans="5:5" x14ac:dyDescent="0.3">
      <c r="E69" s="50"/>
    </row>
    <row r="70" spans="5:5" x14ac:dyDescent="0.3">
      <c r="E70" s="50"/>
    </row>
    <row r="71" spans="5:5" x14ac:dyDescent="0.3">
      <c r="E71" s="50"/>
    </row>
    <row r="72" spans="5:5" x14ac:dyDescent="0.3">
      <c r="E72" s="50"/>
    </row>
    <row r="73" spans="5:5" x14ac:dyDescent="0.3">
      <c r="E73" s="50"/>
    </row>
  </sheetData>
  <mergeCells count="5">
    <mergeCell ref="A1:H1"/>
    <mergeCell ref="A3:H3"/>
    <mergeCell ref="A5:H5"/>
    <mergeCell ref="A7:H7"/>
    <mergeCell ref="A28:H28"/>
  </mergeCells>
  <pageMargins left="0.7" right="0.7" top="0.75" bottom="0.75" header="0.51180555555555496" footer="0.51180555555555496"/>
  <pageSetup paperSize="9" scale="62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zoomScaleNormal="100" workbookViewId="0">
      <selection activeCell="E15" sqref="E15"/>
    </sheetView>
  </sheetViews>
  <sheetFormatPr defaultColWidth="8.6640625" defaultRowHeight="14.4" x14ac:dyDescent="0.3"/>
  <cols>
    <col min="1" max="1" width="37.6640625" customWidth="1"/>
    <col min="2" max="3" width="25.33203125" customWidth="1"/>
    <col min="4" max="4" width="18" customWidth="1"/>
    <col min="5" max="5" width="18.44140625" customWidth="1"/>
  </cols>
  <sheetData>
    <row r="1" spans="1:8" ht="42" customHeight="1" x14ac:dyDescent="0.3">
      <c r="A1" s="131" t="s">
        <v>139</v>
      </c>
      <c r="B1" s="131"/>
      <c r="C1" s="131"/>
      <c r="D1" s="131"/>
      <c r="E1" s="131"/>
      <c r="F1" s="131"/>
      <c r="G1" s="131"/>
      <c r="H1" s="131"/>
    </row>
    <row r="2" spans="1:8" ht="18" customHeight="1" x14ac:dyDescent="0.3">
      <c r="A2" s="1"/>
      <c r="B2" s="1"/>
      <c r="C2" s="1"/>
      <c r="D2" s="1"/>
      <c r="E2" s="1"/>
    </row>
    <row r="3" spans="1:8" ht="15.75" customHeight="1" x14ac:dyDescent="0.3">
      <c r="A3" s="131" t="s">
        <v>1</v>
      </c>
      <c r="B3" s="131"/>
      <c r="C3" s="131"/>
      <c r="D3" s="131"/>
      <c r="E3" s="131"/>
    </row>
    <row r="4" spans="1:8" ht="17.399999999999999" x14ac:dyDescent="0.3">
      <c r="A4" s="1"/>
      <c r="B4" s="1"/>
      <c r="C4" s="2"/>
      <c r="D4" s="2"/>
      <c r="E4" s="2"/>
    </row>
    <row r="5" spans="1:8" ht="18" customHeight="1" x14ac:dyDescent="0.3">
      <c r="A5" s="131" t="s">
        <v>23</v>
      </c>
      <c r="B5" s="131"/>
      <c r="C5" s="131"/>
      <c r="D5" s="131"/>
      <c r="E5" s="131"/>
    </row>
    <row r="6" spans="1:8" ht="17.399999999999999" x14ac:dyDescent="0.3">
      <c r="A6" s="1"/>
      <c r="B6" s="1"/>
      <c r="C6" s="2"/>
      <c r="D6" s="2"/>
      <c r="E6" s="2"/>
    </row>
    <row r="7" spans="1:8" ht="15.75" customHeight="1" x14ac:dyDescent="0.3">
      <c r="A7" s="131" t="s">
        <v>60</v>
      </c>
      <c r="B7" s="131"/>
      <c r="C7" s="131"/>
      <c r="D7" s="131"/>
      <c r="E7" s="131"/>
    </row>
    <row r="8" spans="1:8" ht="17.399999999999999" x14ac:dyDescent="0.3">
      <c r="A8" s="1"/>
      <c r="B8" s="1"/>
      <c r="C8" s="2"/>
      <c r="D8" s="2"/>
      <c r="E8" s="2"/>
    </row>
    <row r="9" spans="1:8" x14ac:dyDescent="0.3">
      <c r="A9" s="26" t="s">
        <v>61</v>
      </c>
      <c r="B9" s="26" t="s">
        <v>13</v>
      </c>
      <c r="C9" s="26" t="s">
        <v>78</v>
      </c>
      <c r="D9" s="26" t="s">
        <v>142</v>
      </c>
      <c r="E9" s="26" t="s">
        <v>80</v>
      </c>
    </row>
    <row r="10" spans="1:8" ht="15.75" customHeight="1" x14ac:dyDescent="0.3">
      <c r="A10" s="28" t="s">
        <v>62</v>
      </c>
      <c r="B10" s="29">
        <v>1649529</v>
      </c>
      <c r="C10" s="29">
        <v>187567</v>
      </c>
      <c r="D10" s="29"/>
      <c r="E10" s="29">
        <v>1837096</v>
      </c>
    </row>
    <row r="11" spans="1:8" ht="15.75" customHeight="1" x14ac:dyDescent="0.3">
      <c r="A11" s="28" t="s">
        <v>63</v>
      </c>
      <c r="B11" s="29">
        <v>1649529</v>
      </c>
      <c r="C11" s="29">
        <v>187567</v>
      </c>
      <c r="D11" s="29"/>
      <c r="E11" s="29">
        <v>1837096</v>
      </c>
    </row>
    <row r="12" spans="1:8" x14ac:dyDescent="0.3">
      <c r="A12" s="37" t="s">
        <v>64</v>
      </c>
      <c r="B12" s="29"/>
      <c r="C12" s="29"/>
      <c r="D12" s="29"/>
      <c r="E12" s="29"/>
    </row>
    <row r="13" spans="1:8" x14ac:dyDescent="0.3">
      <c r="A13" s="34" t="s">
        <v>65</v>
      </c>
      <c r="B13" s="29"/>
      <c r="C13" s="29"/>
      <c r="D13" s="29"/>
      <c r="E13" s="29"/>
    </row>
    <row r="14" spans="1:8" x14ac:dyDescent="0.3">
      <c r="A14" s="28" t="s">
        <v>66</v>
      </c>
      <c r="B14" s="29">
        <v>1649529</v>
      </c>
      <c r="C14" s="29">
        <v>187567</v>
      </c>
      <c r="D14" s="29"/>
      <c r="E14" s="29">
        <v>1837056</v>
      </c>
    </row>
    <row r="15" spans="1:8" x14ac:dyDescent="0.3">
      <c r="A15" s="51" t="s">
        <v>67</v>
      </c>
      <c r="B15" s="29"/>
      <c r="C15" s="29"/>
      <c r="D15" s="29"/>
      <c r="E15" s="29"/>
    </row>
  </sheetData>
  <mergeCells count="4">
    <mergeCell ref="A3:E3"/>
    <mergeCell ref="A5:E5"/>
    <mergeCell ref="A7:E7"/>
    <mergeCell ref="A1:H1"/>
  </mergeCells>
  <pageMargins left="0.7" right="0.7" top="0.75" bottom="0.75" header="0.51180555555555496" footer="0.51180555555555496"/>
  <pageSetup paperSize="9" scale="86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Normal="100" workbookViewId="0">
      <selection activeCell="A2" sqref="A2"/>
    </sheetView>
  </sheetViews>
  <sheetFormatPr defaultColWidth="8.6640625" defaultRowHeight="14.4" x14ac:dyDescent="0.3"/>
  <cols>
    <col min="1" max="1" width="7.44140625" customWidth="1"/>
    <col min="2" max="2" width="8.44140625" customWidth="1"/>
    <col min="3" max="3" width="5.44140625" customWidth="1"/>
    <col min="4" max="5" width="25.33203125" customWidth="1"/>
    <col min="6" max="6" width="21.33203125" customWidth="1"/>
    <col min="7" max="7" width="15.6640625" customWidth="1"/>
    <col min="8" max="8" width="25.33203125" customWidth="1"/>
  </cols>
  <sheetData>
    <row r="1" spans="1:8" ht="42" customHeight="1" x14ac:dyDescent="0.3">
      <c r="A1" s="131" t="s">
        <v>139</v>
      </c>
      <c r="B1" s="131"/>
      <c r="C1" s="131"/>
      <c r="D1" s="131"/>
      <c r="E1" s="131"/>
      <c r="F1" s="131"/>
      <c r="G1" s="131"/>
      <c r="H1" s="131"/>
    </row>
    <row r="2" spans="1:8" ht="18" customHeight="1" x14ac:dyDescent="0.3">
      <c r="A2" s="1"/>
      <c r="B2" s="1"/>
      <c r="C2" s="1"/>
      <c r="D2" s="1"/>
      <c r="E2" s="1"/>
      <c r="F2" s="1"/>
      <c r="G2" s="1"/>
      <c r="H2" s="1"/>
    </row>
    <row r="3" spans="1:8" ht="15.75" customHeight="1" x14ac:dyDescent="0.3">
      <c r="A3" s="131" t="s">
        <v>1</v>
      </c>
      <c r="B3" s="131"/>
      <c r="C3" s="131"/>
      <c r="D3" s="131"/>
      <c r="E3" s="131"/>
      <c r="F3" s="131"/>
      <c r="G3" s="131"/>
      <c r="H3" s="131"/>
    </row>
    <row r="4" spans="1:8" ht="17.399999999999999" x14ac:dyDescent="0.3">
      <c r="A4" s="1"/>
      <c r="B4" s="1"/>
      <c r="C4" s="1"/>
      <c r="D4" s="1"/>
      <c r="E4" s="1"/>
      <c r="F4" s="2"/>
      <c r="G4" s="2"/>
      <c r="H4" s="2"/>
    </row>
    <row r="5" spans="1:8" ht="18" customHeight="1" x14ac:dyDescent="0.3">
      <c r="A5" s="131" t="s">
        <v>68</v>
      </c>
      <c r="B5" s="131"/>
      <c r="C5" s="131"/>
      <c r="D5" s="131"/>
      <c r="E5" s="131"/>
      <c r="F5" s="131"/>
      <c r="G5" s="131"/>
      <c r="H5" s="131"/>
    </row>
    <row r="6" spans="1:8" ht="17.399999999999999" x14ac:dyDescent="0.3">
      <c r="A6" s="1"/>
      <c r="B6" s="1"/>
      <c r="C6" s="1"/>
      <c r="D6" s="1"/>
      <c r="E6" s="1"/>
      <c r="F6" s="2"/>
      <c r="G6" s="2"/>
      <c r="H6" s="2"/>
    </row>
    <row r="7" spans="1:8" x14ac:dyDescent="0.3">
      <c r="A7" s="26" t="s">
        <v>24</v>
      </c>
      <c r="B7" s="27" t="s">
        <v>25</v>
      </c>
      <c r="C7" s="27" t="s">
        <v>26</v>
      </c>
      <c r="D7" s="27" t="s">
        <v>69</v>
      </c>
      <c r="E7" s="26" t="s">
        <v>13</v>
      </c>
      <c r="F7" s="26" t="s">
        <v>138</v>
      </c>
      <c r="G7" s="26" t="s">
        <v>79</v>
      </c>
      <c r="H7" s="26" t="s">
        <v>80</v>
      </c>
    </row>
    <row r="8" spans="1:8" ht="26.4" x14ac:dyDescent="0.3">
      <c r="A8" s="28">
        <v>8</v>
      </c>
      <c r="B8" s="28"/>
      <c r="C8" s="28"/>
      <c r="D8" s="28" t="s">
        <v>70</v>
      </c>
      <c r="E8" s="29">
        <v>0</v>
      </c>
      <c r="F8" s="29">
        <v>0</v>
      </c>
      <c r="G8" s="29">
        <v>0</v>
      </c>
      <c r="H8" s="29">
        <v>0</v>
      </c>
    </row>
    <row r="9" spans="1:8" x14ac:dyDescent="0.3">
      <c r="A9" s="28"/>
      <c r="B9" s="31">
        <v>84</v>
      </c>
      <c r="C9" s="31"/>
      <c r="D9" s="31" t="s">
        <v>71</v>
      </c>
      <c r="E9" s="29">
        <v>0</v>
      </c>
      <c r="F9" s="29">
        <v>0</v>
      </c>
      <c r="G9" s="29">
        <v>0</v>
      </c>
      <c r="H9" s="29">
        <v>0</v>
      </c>
    </row>
    <row r="10" spans="1:8" ht="26.4" x14ac:dyDescent="0.3">
      <c r="A10" s="34"/>
      <c r="B10" s="34"/>
      <c r="C10" s="35">
        <v>81</v>
      </c>
      <c r="D10" s="37" t="s">
        <v>72</v>
      </c>
      <c r="E10" s="29">
        <v>0</v>
      </c>
      <c r="F10" s="29">
        <v>0</v>
      </c>
      <c r="G10" s="29">
        <v>0</v>
      </c>
      <c r="H10" s="29">
        <v>0</v>
      </c>
    </row>
    <row r="11" spans="1:8" ht="26.4" x14ac:dyDescent="0.3">
      <c r="A11" s="36">
        <v>5</v>
      </c>
      <c r="B11" s="39"/>
      <c r="C11" s="39"/>
      <c r="D11" s="40" t="s">
        <v>73</v>
      </c>
      <c r="E11" s="29">
        <v>0</v>
      </c>
      <c r="F11" s="29">
        <v>0</v>
      </c>
      <c r="G11" s="29">
        <v>0</v>
      </c>
      <c r="H11" s="29">
        <v>0</v>
      </c>
    </row>
    <row r="12" spans="1:8" ht="26.4" x14ac:dyDescent="0.3">
      <c r="A12" s="31"/>
      <c r="B12" s="31">
        <v>54</v>
      </c>
      <c r="C12" s="31"/>
      <c r="D12" s="42" t="s">
        <v>74</v>
      </c>
      <c r="E12" s="29">
        <v>0</v>
      </c>
      <c r="F12" s="29">
        <v>0</v>
      </c>
      <c r="G12" s="29">
        <v>0</v>
      </c>
      <c r="H12" s="29">
        <v>0</v>
      </c>
    </row>
    <row r="13" spans="1:8" x14ac:dyDescent="0.3">
      <c r="A13" s="31"/>
      <c r="B13" s="31"/>
      <c r="C13" s="35">
        <v>11</v>
      </c>
      <c r="D13" s="35" t="s">
        <v>42</v>
      </c>
      <c r="E13" s="29">
        <v>0</v>
      </c>
      <c r="F13" s="29">
        <v>0</v>
      </c>
      <c r="G13" s="29">
        <v>0</v>
      </c>
      <c r="H13" s="29">
        <v>0</v>
      </c>
    </row>
    <row r="14" spans="1:8" x14ac:dyDescent="0.3">
      <c r="A14" s="31"/>
      <c r="B14" s="31"/>
      <c r="C14" s="35">
        <v>31</v>
      </c>
      <c r="D14" s="35" t="s">
        <v>34</v>
      </c>
      <c r="E14" s="29">
        <v>0</v>
      </c>
      <c r="F14" s="29">
        <v>0</v>
      </c>
      <c r="G14" s="29">
        <v>0</v>
      </c>
      <c r="H14" s="29">
        <v>0</v>
      </c>
    </row>
  </sheetData>
  <mergeCells count="3">
    <mergeCell ref="A1:H1"/>
    <mergeCell ref="A3:H3"/>
    <mergeCell ref="A5:H5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"/>
  <sheetViews>
    <sheetView zoomScale="120" zoomScaleNormal="120" workbookViewId="0">
      <selection activeCell="E15" sqref="E15"/>
    </sheetView>
  </sheetViews>
  <sheetFormatPr defaultColWidth="8.6640625" defaultRowHeight="14.4" x14ac:dyDescent="0.3"/>
  <cols>
    <col min="1" max="1" width="7.44140625" customWidth="1"/>
    <col min="2" max="2" width="8.44140625" customWidth="1"/>
    <col min="4" max="4" width="30" customWidth="1"/>
    <col min="5" max="5" width="19.44140625" style="52" customWidth="1"/>
    <col min="6" max="6" width="21.5546875" customWidth="1"/>
    <col min="7" max="7" width="18.88671875" customWidth="1"/>
    <col min="8" max="8" width="18.5546875" customWidth="1"/>
    <col min="11" max="11" width="18.44140625" customWidth="1"/>
    <col min="12" max="13" width="14.44140625" customWidth="1"/>
    <col min="14" max="14" width="10.6640625" customWidth="1"/>
    <col min="15" max="15" width="12.6640625" customWidth="1"/>
    <col min="1024" max="1024" width="11.5546875" customWidth="1"/>
  </cols>
  <sheetData>
    <row r="1" spans="1:15" ht="42" customHeight="1" x14ac:dyDescent="0.3">
      <c r="A1" s="131" t="s">
        <v>139</v>
      </c>
      <c r="B1" s="131"/>
      <c r="C1" s="131"/>
      <c r="D1" s="131"/>
      <c r="E1" s="131"/>
      <c r="F1" s="131"/>
      <c r="G1" s="131"/>
      <c r="H1" s="131"/>
    </row>
    <row r="2" spans="1:15" ht="17.399999999999999" x14ac:dyDescent="0.3">
      <c r="A2" s="1"/>
      <c r="B2" s="1"/>
      <c r="C2" s="1"/>
      <c r="D2" s="1"/>
      <c r="E2" s="53"/>
      <c r="F2" s="2"/>
      <c r="G2" s="2"/>
      <c r="H2" s="2"/>
    </row>
    <row r="3" spans="1:15" ht="18" customHeight="1" x14ac:dyDescent="0.3">
      <c r="A3" s="131" t="s">
        <v>75</v>
      </c>
      <c r="B3" s="131"/>
      <c r="C3" s="131"/>
      <c r="D3" s="131"/>
      <c r="E3" s="131"/>
      <c r="F3" s="131"/>
      <c r="G3" s="131"/>
      <c r="H3" s="131"/>
    </row>
    <row r="4" spans="1:15" ht="17.399999999999999" x14ac:dyDescent="0.3">
      <c r="A4" s="1"/>
      <c r="B4" s="1"/>
      <c r="C4" s="1"/>
      <c r="D4" s="1"/>
      <c r="E4" s="53"/>
      <c r="F4" s="2"/>
      <c r="G4" s="2"/>
      <c r="H4" s="2"/>
    </row>
    <row r="5" spans="1:15" ht="25.5" customHeight="1" x14ac:dyDescent="0.3">
      <c r="A5" s="163" t="s">
        <v>76</v>
      </c>
      <c r="B5" s="163"/>
      <c r="C5" s="163"/>
      <c r="D5" s="27" t="s">
        <v>77</v>
      </c>
      <c r="E5" s="54" t="s">
        <v>13</v>
      </c>
      <c r="F5" s="26" t="s">
        <v>78</v>
      </c>
      <c r="G5" s="26" t="s">
        <v>79</v>
      </c>
      <c r="H5" s="26" t="s">
        <v>80</v>
      </c>
      <c r="L5" s="52"/>
      <c r="M5" s="52"/>
      <c r="N5" s="52"/>
      <c r="O5" s="52"/>
    </row>
    <row r="6" spans="1:15" ht="26.85" customHeight="1" x14ac:dyDescent="0.3">
      <c r="A6" s="153" t="s">
        <v>81</v>
      </c>
      <c r="B6" s="153"/>
      <c r="C6" s="153"/>
      <c r="D6" s="106" t="s">
        <v>82</v>
      </c>
      <c r="E6" s="81">
        <v>87439</v>
      </c>
      <c r="F6" s="81">
        <v>0</v>
      </c>
      <c r="G6" s="80">
        <v>0</v>
      </c>
      <c r="H6" s="81">
        <f t="shared" ref="H6:H72" si="0">E6+F6</f>
        <v>87439</v>
      </c>
      <c r="L6" s="52"/>
      <c r="M6" s="52"/>
      <c r="N6" s="52"/>
      <c r="O6" s="52"/>
    </row>
    <row r="7" spans="1:15" ht="21.6" customHeight="1" x14ac:dyDescent="0.3">
      <c r="A7" s="153" t="s">
        <v>143</v>
      </c>
      <c r="B7" s="153"/>
      <c r="C7" s="153"/>
      <c r="D7" s="71" t="s">
        <v>83</v>
      </c>
      <c r="E7" s="81">
        <v>82439</v>
      </c>
      <c r="F7" s="81">
        <v>0</v>
      </c>
      <c r="G7" s="80">
        <v>0</v>
      </c>
      <c r="H7" s="81">
        <f t="shared" si="0"/>
        <v>82439</v>
      </c>
      <c r="K7" s="58"/>
      <c r="L7" s="52"/>
      <c r="M7" s="52"/>
      <c r="N7" s="52"/>
      <c r="O7" s="52"/>
    </row>
    <row r="8" spans="1:15" ht="29.25" customHeight="1" x14ac:dyDescent="0.3">
      <c r="A8" s="160" t="s">
        <v>84</v>
      </c>
      <c r="B8" s="160"/>
      <c r="C8" s="160"/>
      <c r="D8" s="59" t="s">
        <v>85</v>
      </c>
      <c r="E8" s="60">
        <v>82439</v>
      </c>
      <c r="F8" s="60">
        <v>0</v>
      </c>
      <c r="G8" s="56">
        <v>0</v>
      </c>
      <c r="H8" s="55">
        <f t="shared" si="0"/>
        <v>82439</v>
      </c>
      <c r="K8" s="61"/>
      <c r="L8" s="52"/>
      <c r="M8" s="52"/>
      <c r="N8" s="52"/>
      <c r="O8" s="52"/>
    </row>
    <row r="9" spans="1:15" x14ac:dyDescent="0.3">
      <c r="A9" s="161">
        <v>3</v>
      </c>
      <c r="B9" s="161"/>
      <c r="C9" s="161"/>
      <c r="D9" s="62" t="s">
        <v>45</v>
      </c>
      <c r="E9" s="55">
        <v>82439</v>
      </c>
      <c r="F9" s="55">
        <v>0</v>
      </c>
      <c r="G9" s="56">
        <v>0</v>
      </c>
      <c r="H9" s="55">
        <f t="shared" si="0"/>
        <v>82439</v>
      </c>
      <c r="K9" s="58"/>
      <c r="L9" s="52"/>
      <c r="M9" s="52"/>
      <c r="O9" s="52"/>
    </row>
    <row r="10" spans="1:15" x14ac:dyDescent="0.3">
      <c r="A10" s="162">
        <v>32</v>
      </c>
      <c r="B10" s="162"/>
      <c r="C10" s="162"/>
      <c r="D10" s="62" t="s">
        <v>50</v>
      </c>
      <c r="E10" s="55">
        <v>81769</v>
      </c>
      <c r="F10" s="55">
        <v>-100</v>
      </c>
      <c r="G10" s="56">
        <f t="shared" ref="G10:G75" si="1">F10/E10</f>
        <v>-1.2229573554770146E-3</v>
      </c>
      <c r="H10" s="55">
        <f t="shared" si="0"/>
        <v>81669</v>
      </c>
      <c r="K10" s="61"/>
      <c r="L10" s="52"/>
      <c r="O10" s="52"/>
    </row>
    <row r="11" spans="1:15" x14ac:dyDescent="0.3">
      <c r="A11" s="162">
        <v>34</v>
      </c>
      <c r="B11" s="162"/>
      <c r="C11" s="162"/>
      <c r="D11" s="62" t="s">
        <v>55</v>
      </c>
      <c r="E11" s="55">
        <v>670</v>
      </c>
      <c r="F11" s="55">
        <v>100</v>
      </c>
      <c r="G11" s="56">
        <f t="shared" si="1"/>
        <v>0.14925373134328357</v>
      </c>
      <c r="H11" s="55">
        <f t="shared" si="0"/>
        <v>770</v>
      </c>
      <c r="K11" s="58"/>
      <c r="L11" s="52"/>
      <c r="M11" s="52"/>
      <c r="O11" s="52"/>
    </row>
    <row r="12" spans="1:15" ht="38.25" customHeight="1" x14ac:dyDescent="0.3">
      <c r="A12" s="159" t="s">
        <v>144</v>
      </c>
      <c r="B12" s="159"/>
      <c r="C12" s="159"/>
      <c r="D12" s="57" t="s">
        <v>140</v>
      </c>
      <c r="E12" s="55">
        <v>5000</v>
      </c>
      <c r="F12" s="55">
        <v>0</v>
      </c>
      <c r="G12" s="56">
        <f t="shared" si="1"/>
        <v>0</v>
      </c>
      <c r="H12" s="55">
        <f t="shared" si="0"/>
        <v>5000</v>
      </c>
      <c r="K12" s="61"/>
      <c r="L12" s="52"/>
      <c r="M12" s="52"/>
      <c r="N12" s="52"/>
      <c r="O12" s="52"/>
    </row>
    <row r="13" spans="1:15" ht="14.25" customHeight="1" x14ac:dyDescent="0.3">
      <c r="A13" s="159" t="s">
        <v>84</v>
      </c>
      <c r="B13" s="159"/>
      <c r="C13" s="159"/>
      <c r="D13" s="63" t="s">
        <v>85</v>
      </c>
      <c r="E13" s="60">
        <v>5000</v>
      </c>
      <c r="F13" s="60">
        <v>0</v>
      </c>
      <c r="G13" s="56">
        <f t="shared" si="1"/>
        <v>0</v>
      </c>
      <c r="H13" s="55">
        <f t="shared" si="0"/>
        <v>5000</v>
      </c>
      <c r="K13" s="58"/>
      <c r="L13" s="52"/>
      <c r="M13" s="52"/>
      <c r="O13" s="52"/>
    </row>
    <row r="14" spans="1:15" ht="15" customHeight="1" x14ac:dyDescent="0.3">
      <c r="A14" s="160">
        <v>42</v>
      </c>
      <c r="B14" s="160"/>
      <c r="C14" s="160"/>
      <c r="D14" s="64" t="s">
        <v>86</v>
      </c>
      <c r="E14" s="55">
        <v>5000</v>
      </c>
      <c r="F14" s="55">
        <v>0</v>
      </c>
      <c r="G14" s="56">
        <f t="shared" si="1"/>
        <v>0</v>
      </c>
      <c r="H14" s="55">
        <f t="shared" si="0"/>
        <v>5000</v>
      </c>
      <c r="K14" s="61"/>
      <c r="L14" s="52"/>
      <c r="M14" s="52"/>
      <c r="O14" s="52"/>
    </row>
    <row r="15" spans="1:15" ht="25.5" customHeight="1" x14ac:dyDescent="0.3">
      <c r="A15" s="153" t="s">
        <v>145</v>
      </c>
      <c r="B15" s="153"/>
      <c r="C15" s="153"/>
      <c r="D15" s="71" t="s">
        <v>87</v>
      </c>
      <c r="E15" s="81"/>
      <c r="F15" s="81"/>
      <c r="G15" s="80" t="e">
        <f t="shared" si="1"/>
        <v>#DIV/0!</v>
      </c>
      <c r="H15" s="81">
        <f t="shared" si="0"/>
        <v>0</v>
      </c>
      <c r="K15" s="58"/>
      <c r="L15" s="52"/>
      <c r="M15" s="52"/>
      <c r="O15" s="52"/>
    </row>
    <row r="16" spans="1:15" ht="25.5" customHeight="1" x14ac:dyDescent="0.3">
      <c r="A16" s="148" t="s">
        <v>146</v>
      </c>
      <c r="B16" s="148"/>
      <c r="C16" s="148"/>
      <c r="D16" s="71" t="s">
        <v>88</v>
      </c>
      <c r="E16" s="81">
        <v>211152</v>
      </c>
      <c r="F16" s="81">
        <v>-9255</v>
      </c>
      <c r="G16" s="80">
        <f t="shared" si="1"/>
        <v>-4.3830984314616961E-2</v>
      </c>
      <c r="H16" s="81">
        <f t="shared" si="0"/>
        <v>201897</v>
      </c>
      <c r="K16" s="61"/>
      <c r="L16" s="52"/>
      <c r="M16" s="52"/>
      <c r="N16" s="52"/>
      <c r="O16" s="52"/>
    </row>
    <row r="17" spans="1:28" s="65" customFormat="1" ht="23.85" customHeight="1" x14ac:dyDescent="0.3">
      <c r="A17" s="156" t="s">
        <v>89</v>
      </c>
      <c r="B17" s="156"/>
      <c r="C17" s="156"/>
      <c r="D17" s="85" t="s">
        <v>90</v>
      </c>
      <c r="E17" s="86">
        <v>92853</v>
      </c>
      <c r="F17" s="86">
        <v>7327</v>
      </c>
      <c r="G17" s="87">
        <f t="shared" si="1"/>
        <v>7.8909674431628482E-2</v>
      </c>
      <c r="H17" s="88">
        <f t="shared" si="0"/>
        <v>100180</v>
      </c>
      <c r="I17" s="82"/>
      <c r="J17" s="82"/>
      <c r="K17" s="84"/>
      <c r="L17" s="83"/>
      <c r="M17" s="83"/>
      <c r="N17" s="83"/>
      <c r="O17" s="83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65" customFormat="1" ht="19.350000000000001" customHeight="1" x14ac:dyDescent="0.3">
      <c r="A18" s="157">
        <v>31</v>
      </c>
      <c r="B18" s="157"/>
      <c r="C18" s="157"/>
      <c r="D18" s="89" t="s">
        <v>46</v>
      </c>
      <c r="E18" s="90">
        <v>91000</v>
      </c>
      <c r="F18" s="90">
        <v>8580</v>
      </c>
      <c r="G18" s="87">
        <f t="shared" si="1"/>
        <v>9.4285714285714292E-2</v>
      </c>
      <c r="H18" s="88">
        <f t="shared" si="0"/>
        <v>99580</v>
      </c>
      <c r="I18" s="82"/>
      <c r="J18" s="82"/>
      <c r="K18" s="82"/>
      <c r="L18" s="82"/>
      <c r="M18" s="82"/>
      <c r="N18" s="83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s="65" customFormat="1" ht="19.350000000000001" customHeight="1" x14ac:dyDescent="0.3">
      <c r="A19" s="157">
        <v>32</v>
      </c>
      <c r="B19" s="157"/>
      <c r="C19" s="157"/>
      <c r="D19" s="89" t="s">
        <v>50</v>
      </c>
      <c r="E19" s="90">
        <v>1853</v>
      </c>
      <c r="F19" s="90">
        <v>-1253</v>
      </c>
      <c r="G19" s="87">
        <f t="shared" si="1"/>
        <v>-0.67620075553157044</v>
      </c>
      <c r="H19" s="88">
        <f t="shared" si="0"/>
        <v>600</v>
      </c>
      <c r="I19" s="82"/>
      <c r="J19" s="82"/>
      <c r="K19" s="82"/>
      <c r="L19" s="82"/>
      <c r="M19" s="82"/>
      <c r="N19" s="83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</row>
    <row r="20" spans="1:28" s="65" customFormat="1" ht="15" customHeight="1" x14ac:dyDescent="0.3">
      <c r="A20" s="158" t="s">
        <v>91</v>
      </c>
      <c r="B20" s="158"/>
      <c r="C20" s="158"/>
      <c r="D20" s="85" t="s">
        <v>92</v>
      </c>
      <c r="E20" s="86">
        <v>125794</v>
      </c>
      <c r="F20" s="86">
        <v>-16794</v>
      </c>
      <c r="G20" s="87">
        <f t="shared" si="1"/>
        <v>-0.13350398270187766</v>
      </c>
      <c r="H20" s="88">
        <f t="shared" si="0"/>
        <v>109000</v>
      </c>
      <c r="I20" s="82"/>
      <c r="J20" s="82"/>
      <c r="K20" s="82"/>
      <c r="L20" s="82"/>
      <c r="M20" s="82"/>
      <c r="N20" s="83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</row>
    <row r="21" spans="1:28" s="65" customFormat="1" x14ac:dyDescent="0.3">
      <c r="A21" s="156">
        <v>31</v>
      </c>
      <c r="B21" s="156"/>
      <c r="C21" s="156"/>
      <c r="D21" s="91" t="s">
        <v>93</v>
      </c>
      <c r="E21" s="92">
        <v>39788</v>
      </c>
      <c r="F21" s="92">
        <v>6600</v>
      </c>
      <c r="G21" s="87">
        <f t="shared" si="1"/>
        <v>0.16587915954559163</v>
      </c>
      <c r="H21" s="88">
        <f t="shared" si="0"/>
        <v>46388</v>
      </c>
      <c r="I21" s="82"/>
      <c r="J21" s="82"/>
      <c r="K21" s="82"/>
      <c r="L21" s="82"/>
      <c r="M21" s="82"/>
      <c r="N21" s="83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</row>
    <row r="22" spans="1:28" s="65" customFormat="1" x14ac:dyDescent="0.3">
      <c r="A22" s="157">
        <v>32</v>
      </c>
      <c r="B22" s="157"/>
      <c r="C22" s="157"/>
      <c r="D22" s="91" t="s">
        <v>50</v>
      </c>
      <c r="E22" s="92">
        <v>84685</v>
      </c>
      <c r="F22" s="92">
        <v>-23394</v>
      </c>
      <c r="G22" s="87">
        <f t="shared" si="1"/>
        <v>-0.27624726929208243</v>
      </c>
      <c r="H22" s="88">
        <f t="shared" si="0"/>
        <v>61291</v>
      </c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</row>
    <row r="23" spans="1:28" ht="27" x14ac:dyDescent="0.3">
      <c r="A23" s="149">
        <v>42</v>
      </c>
      <c r="B23" s="149"/>
      <c r="C23" s="149"/>
      <c r="D23" s="93" t="s">
        <v>86</v>
      </c>
      <c r="E23" s="72">
        <v>1321</v>
      </c>
      <c r="F23" s="72">
        <v>0</v>
      </c>
      <c r="G23" s="87">
        <f t="shared" si="1"/>
        <v>0</v>
      </c>
      <c r="H23" s="88">
        <f t="shared" si="0"/>
        <v>1321</v>
      </c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</row>
    <row r="24" spans="1:28" ht="25.5" customHeight="1" x14ac:dyDescent="0.3">
      <c r="A24" s="148" t="s">
        <v>147</v>
      </c>
      <c r="B24" s="148"/>
      <c r="C24" s="148"/>
      <c r="D24" s="71" t="s">
        <v>94</v>
      </c>
      <c r="E24" s="68">
        <v>4215</v>
      </c>
      <c r="F24" s="68">
        <v>3595</v>
      </c>
      <c r="G24" s="80">
        <f t="shared" si="1"/>
        <v>0.85290628706998817</v>
      </c>
      <c r="H24" s="81">
        <f t="shared" si="0"/>
        <v>7810</v>
      </c>
      <c r="I24" s="82"/>
      <c r="J24" s="82"/>
      <c r="K24" s="82"/>
      <c r="L24" s="82"/>
      <c r="M24" s="83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</row>
    <row r="25" spans="1:28" s="65" customFormat="1" ht="38.25" customHeight="1" x14ac:dyDescent="0.3">
      <c r="A25" s="156" t="s">
        <v>89</v>
      </c>
      <c r="B25" s="156"/>
      <c r="C25" s="156"/>
      <c r="D25" s="85" t="s">
        <v>141</v>
      </c>
      <c r="E25" s="95">
        <v>1062</v>
      </c>
      <c r="F25" s="95">
        <v>0</v>
      </c>
      <c r="G25" s="87">
        <f t="shared" si="1"/>
        <v>0</v>
      </c>
      <c r="H25" s="88">
        <f t="shared" si="0"/>
        <v>1062</v>
      </c>
      <c r="I25" s="82"/>
      <c r="J25" s="82"/>
      <c r="K25" s="82"/>
      <c r="L25" s="82"/>
      <c r="M25" s="83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</row>
    <row r="26" spans="1:28" s="65" customFormat="1" x14ac:dyDescent="0.3">
      <c r="A26" s="157">
        <v>32</v>
      </c>
      <c r="B26" s="157"/>
      <c r="C26" s="157"/>
      <c r="D26" s="91" t="s">
        <v>50</v>
      </c>
      <c r="E26" s="92">
        <v>112</v>
      </c>
      <c r="F26" s="92">
        <v>1140</v>
      </c>
      <c r="G26" s="87">
        <f t="shared" si="1"/>
        <v>10.178571428571429</v>
      </c>
      <c r="H26" s="88">
        <f t="shared" si="0"/>
        <v>1252</v>
      </c>
      <c r="I26" s="82"/>
      <c r="J26" s="82"/>
      <c r="K26" s="82"/>
      <c r="L26" s="82"/>
      <c r="M26" s="83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</row>
    <row r="27" spans="1:28" s="65" customFormat="1" x14ac:dyDescent="0.3">
      <c r="A27" s="157">
        <v>42</v>
      </c>
      <c r="B27" s="157"/>
      <c r="C27" s="157"/>
      <c r="D27" s="91"/>
      <c r="E27" s="92">
        <v>950</v>
      </c>
      <c r="F27" s="92">
        <v>-400</v>
      </c>
      <c r="G27" s="87">
        <f t="shared" si="1"/>
        <v>-0.42105263157894735</v>
      </c>
      <c r="H27" s="88">
        <f t="shared" si="0"/>
        <v>550</v>
      </c>
      <c r="I27" s="82"/>
      <c r="J27" s="82"/>
      <c r="K27" s="82"/>
      <c r="L27" s="82"/>
      <c r="M27" s="83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ht="25.5" customHeight="1" x14ac:dyDescent="0.3">
      <c r="A28" s="154" t="s">
        <v>91</v>
      </c>
      <c r="B28" s="154"/>
      <c r="C28" s="154"/>
      <c r="D28" s="100" t="s">
        <v>97</v>
      </c>
      <c r="E28" s="101">
        <v>482</v>
      </c>
      <c r="F28" s="101">
        <v>209</v>
      </c>
      <c r="G28" s="87">
        <f t="shared" si="1"/>
        <v>0.43360995850622408</v>
      </c>
      <c r="H28" s="88">
        <f t="shared" si="0"/>
        <v>691</v>
      </c>
      <c r="I28" s="82"/>
      <c r="J28" s="82"/>
      <c r="K28" s="82"/>
      <c r="L28" s="82"/>
      <c r="M28" s="83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x14ac:dyDescent="0.3">
      <c r="A29" s="134">
        <v>31</v>
      </c>
      <c r="B29" s="134"/>
      <c r="C29" s="134"/>
      <c r="D29" s="74" t="s">
        <v>46</v>
      </c>
      <c r="E29" s="72">
        <v>300</v>
      </c>
      <c r="F29" s="72">
        <v>0</v>
      </c>
      <c r="G29" s="87">
        <f t="shared" si="1"/>
        <v>0</v>
      </c>
      <c r="H29" s="88">
        <f t="shared" si="0"/>
        <v>300</v>
      </c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x14ac:dyDescent="0.3">
      <c r="A30" s="150">
        <v>32</v>
      </c>
      <c r="B30" s="150"/>
      <c r="C30" s="150"/>
      <c r="D30" s="74" t="s">
        <v>50</v>
      </c>
      <c r="E30" s="72">
        <v>182</v>
      </c>
      <c r="F30" s="72">
        <v>209</v>
      </c>
      <c r="G30" s="87">
        <f t="shared" si="1"/>
        <v>1.1483516483516483</v>
      </c>
      <c r="H30" s="88">
        <f t="shared" si="0"/>
        <v>391</v>
      </c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ht="25.5" customHeight="1" x14ac:dyDescent="0.3">
      <c r="A31" s="154" t="s">
        <v>98</v>
      </c>
      <c r="B31" s="154"/>
      <c r="C31" s="154"/>
      <c r="D31" s="100" t="s">
        <v>99</v>
      </c>
      <c r="E31" s="73">
        <v>2661</v>
      </c>
      <c r="F31" s="73">
        <v>1473</v>
      </c>
      <c r="G31" s="87">
        <f t="shared" si="1"/>
        <v>0.55355129650507329</v>
      </c>
      <c r="H31" s="88">
        <f t="shared" si="0"/>
        <v>4134</v>
      </c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x14ac:dyDescent="0.3">
      <c r="A32" s="134">
        <v>31</v>
      </c>
      <c r="B32" s="134"/>
      <c r="C32" s="134"/>
      <c r="D32" s="74" t="s">
        <v>46</v>
      </c>
      <c r="E32" s="72">
        <v>198</v>
      </c>
      <c r="F32" s="72">
        <v>303</v>
      </c>
      <c r="G32" s="87">
        <f t="shared" si="1"/>
        <v>1.5303030303030303</v>
      </c>
      <c r="H32" s="88">
        <f t="shared" si="0"/>
        <v>501</v>
      </c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x14ac:dyDescent="0.3">
      <c r="A33" s="150">
        <v>32</v>
      </c>
      <c r="B33" s="150"/>
      <c r="C33" s="150"/>
      <c r="D33" s="74" t="s">
        <v>50</v>
      </c>
      <c r="E33" s="72">
        <v>2463</v>
      </c>
      <c r="F33" s="72">
        <v>1170</v>
      </c>
      <c r="G33" s="87">
        <f t="shared" si="1"/>
        <v>0.47503045066991473</v>
      </c>
      <c r="H33" s="88">
        <f t="shared" si="0"/>
        <v>3633</v>
      </c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ht="25.5" customHeight="1" x14ac:dyDescent="0.3">
      <c r="A34" s="149" t="s">
        <v>100</v>
      </c>
      <c r="B34" s="149"/>
      <c r="C34" s="149"/>
      <c r="D34" s="100" t="s">
        <v>101</v>
      </c>
      <c r="E34" s="73">
        <v>285</v>
      </c>
      <c r="F34" s="73">
        <v>-135</v>
      </c>
      <c r="G34" s="87">
        <f t="shared" si="1"/>
        <v>-0.47368421052631576</v>
      </c>
      <c r="H34" s="88">
        <f t="shared" si="0"/>
        <v>150</v>
      </c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28" x14ac:dyDescent="0.3">
      <c r="A35" s="149">
        <v>31</v>
      </c>
      <c r="B35" s="149"/>
      <c r="C35" s="149"/>
      <c r="D35" s="100" t="s">
        <v>46</v>
      </c>
      <c r="E35" s="72">
        <v>275</v>
      </c>
      <c r="F35" s="72">
        <v>-135</v>
      </c>
      <c r="G35" s="87">
        <f t="shared" si="1"/>
        <v>-0.49090909090909091</v>
      </c>
      <c r="H35" s="88">
        <f t="shared" si="0"/>
        <v>140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28" x14ac:dyDescent="0.3">
      <c r="A36" s="149">
        <v>32</v>
      </c>
      <c r="B36" s="149"/>
      <c r="C36" s="149"/>
      <c r="D36" s="74" t="s">
        <v>50</v>
      </c>
      <c r="E36" s="72">
        <v>10</v>
      </c>
      <c r="F36" s="72">
        <v>0</v>
      </c>
      <c r="G36" s="87">
        <f t="shared" si="1"/>
        <v>0</v>
      </c>
      <c r="H36" s="88">
        <f t="shared" si="0"/>
        <v>10</v>
      </c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ht="25.5" customHeight="1" x14ac:dyDescent="0.3">
      <c r="A37" s="153" t="s">
        <v>102</v>
      </c>
      <c r="B37" s="153"/>
      <c r="C37" s="153"/>
      <c r="D37" s="71" t="s">
        <v>103</v>
      </c>
      <c r="E37" s="68">
        <v>200</v>
      </c>
      <c r="F37" s="68">
        <v>0</v>
      </c>
      <c r="G37" s="80">
        <f t="shared" si="1"/>
        <v>0</v>
      </c>
      <c r="H37" s="81">
        <f t="shared" si="0"/>
        <v>200</v>
      </c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ht="25.5" customHeight="1" x14ac:dyDescent="0.3">
      <c r="A38" s="134" t="s">
        <v>89</v>
      </c>
      <c r="B38" s="134"/>
      <c r="C38" s="134"/>
      <c r="D38" s="100" t="s">
        <v>104</v>
      </c>
      <c r="E38" s="73">
        <v>200</v>
      </c>
      <c r="F38" s="73">
        <v>200</v>
      </c>
      <c r="G38" s="87">
        <f t="shared" si="1"/>
        <v>1</v>
      </c>
      <c r="H38" s="88">
        <f t="shared" si="0"/>
        <v>400</v>
      </c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x14ac:dyDescent="0.3">
      <c r="A39" s="134">
        <v>32</v>
      </c>
      <c r="B39" s="134"/>
      <c r="C39" s="134"/>
      <c r="D39" s="74" t="s">
        <v>50</v>
      </c>
      <c r="E39" s="72">
        <v>200</v>
      </c>
      <c r="F39" s="72">
        <v>200</v>
      </c>
      <c r="G39" s="87">
        <f t="shared" si="1"/>
        <v>1</v>
      </c>
      <c r="H39" s="88">
        <f t="shared" si="0"/>
        <v>400</v>
      </c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ht="25.5" customHeight="1" x14ac:dyDescent="0.3">
      <c r="A40" s="153" t="s">
        <v>148</v>
      </c>
      <c r="B40" s="153"/>
      <c r="C40" s="153"/>
      <c r="D40" s="71" t="s">
        <v>105</v>
      </c>
      <c r="E40" s="68">
        <v>29000</v>
      </c>
      <c r="F40" s="68">
        <v>38400</v>
      </c>
      <c r="G40" s="80">
        <f t="shared" si="1"/>
        <v>1.3241379310344827</v>
      </c>
      <c r="H40" s="81">
        <f t="shared" si="0"/>
        <v>67400</v>
      </c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ht="25.5" customHeight="1" x14ac:dyDescent="0.3">
      <c r="A41" s="154" t="s">
        <v>98</v>
      </c>
      <c r="B41" s="154"/>
      <c r="C41" s="154"/>
      <c r="D41" s="100" t="s">
        <v>99</v>
      </c>
      <c r="E41" s="73">
        <v>29200</v>
      </c>
      <c r="F41" s="73">
        <v>5300</v>
      </c>
      <c r="G41" s="87">
        <f t="shared" si="1"/>
        <v>0.1815068493150685</v>
      </c>
      <c r="H41" s="88">
        <f t="shared" si="0"/>
        <v>34500</v>
      </c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1:28" ht="27" x14ac:dyDescent="0.3">
      <c r="A42" s="134">
        <v>42</v>
      </c>
      <c r="B42" s="134"/>
      <c r="C42" s="134"/>
      <c r="D42" s="93" t="s">
        <v>86</v>
      </c>
      <c r="E42" s="72">
        <v>29200</v>
      </c>
      <c r="F42" s="72">
        <v>5300</v>
      </c>
      <c r="G42" s="87">
        <f t="shared" si="1"/>
        <v>0.1815068493150685</v>
      </c>
      <c r="H42" s="88">
        <f t="shared" si="0"/>
        <v>34500</v>
      </c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1:28" s="65" customFormat="1" ht="23.1" customHeight="1" x14ac:dyDescent="0.3">
      <c r="A43" s="156" t="s">
        <v>89</v>
      </c>
      <c r="B43" s="156"/>
      <c r="C43" s="156"/>
      <c r="D43" s="102" t="s">
        <v>106</v>
      </c>
      <c r="E43" s="92">
        <v>0</v>
      </c>
      <c r="F43" s="92">
        <v>33100</v>
      </c>
      <c r="G43" s="87" t="e">
        <f t="shared" si="1"/>
        <v>#DIV/0!</v>
      </c>
      <c r="H43" s="88">
        <f t="shared" si="0"/>
        <v>33100</v>
      </c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1:28" s="65" customFormat="1" ht="25.35" customHeight="1" x14ac:dyDescent="0.3">
      <c r="A44" s="156">
        <v>37</v>
      </c>
      <c r="B44" s="156"/>
      <c r="C44" s="156"/>
      <c r="D44" s="102" t="s">
        <v>107</v>
      </c>
      <c r="E44" s="92">
        <v>0</v>
      </c>
      <c r="F44" s="92">
        <v>33100</v>
      </c>
      <c r="G44" s="87" t="e">
        <f t="shared" si="1"/>
        <v>#DIV/0!</v>
      </c>
      <c r="H44" s="88">
        <f t="shared" si="0"/>
        <v>33100</v>
      </c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1:28" ht="25.5" customHeight="1" x14ac:dyDescent="0.3">
      <c r="A45" s="153" t="s">
        <v>150</v>
      </c>
      <c r="B45" s="153"/>
      <c r="C45" s="153"/>
      <c r="D45" s="71" t="s">
        <v>108</v>
      </c>
      <c r="E45" s="68">
        <v>1260</v>
      </c>
      <c r="F45" s="68">
        <v>250</v>
      </c>
      <c r="G45" s="80">
        <f t="shared" si="1"/>
        <v>0.1984126984126984</v>
      </c>
      <c r="H45" s="81">
        <f t="shared" si="0"/>
        <v>1510</v>
      </c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ht="25.5" customHeight="1" x14ac:dyDescent="0.3">
      <c r="A46" s="154" t="s">
        <v>91</v>
      </c>
      <c r="B46" s="154"/>
      <c r="C46" s="154"/>
      <c r="D46" s="100" t="s">
        <v>97</v>
      </c>
      <c r="E46" s="73">
        <v>1260</v>
      </c>
      <c r="F46" s="73">
        <v>250</v>
      </c>
      <c r="G46" s="87">
        <f t="shared" si="1"/>
        <v>0.1984126984126984</v>
      </c>
      <c r="H46" s="88">
        <f t="shared" si="0"/>
        <v>1510</v>
      </c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x14ac:dyDescent="0.3">
      <c r="A47" s="134">
        <v>32</v>
      </c>
      <c r="B47" s="134"/>
      <c r="C47" s="134"/>
      <c r="D47" s="74" t="s">
        <v>50</v>
      </c>
      <c r="E47" s="72">
        <v>1260</v>
      </c>
      <c r="F47" s="72">
        <v>250</v>
      </c>
      <c r="G47" s="87">
        <f t="shared" si="1"/>
        <v>0.1984126984126984</v>
      </c>
      <c r="H47" s="88">
        <f t="shared" si="0"/>
        <v>1510</v>
      </c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</row>
    <row r="48" spans="1:28" s="79" customFormat="1" ht="22.5" customHeight="1" x14ac:dyDescent="0.3">
      <c r="A48" s="153" t="s">
        <v>149</v>
      </c>
      <c r="B48" s="153"/>
      <c r="C48" s="153"/>
      <c r="D48" s="71" t="s">
        <v>109</v>
      </c>
      <c r="E48" s="68">
        <v>1000</v>
      </c>
      <c r="F48" s="68">
        <v>796</v>
      </c>
      <c r="G48" s="80">
        <f t="shared" si="1"/>
        <v>0.79600000000000004</v>
      </c>
      <c r="H48" s="81">
        <f t="shared" si="0"/>
        <v>1796</v>
      </c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</row>
    <row r="49" spans="1:28" s="79" customFormat="1" ht="15" customHeight="1" x14ac:dyDescent="0.3">
      <c r="A49" s="154" t="s">
        <v>89</v>
      </c>
      <c r="B49" s="154"/>
      <c r="C49" s="154"/>
      <c r="D49" s="100" t="s">
        <v>106</v>
      </c>
      <c r="E49" s="73">
        <v>1000</v>
      </c>
      <c r="F49" s="73">
        <v>796</v>
      </c>
      <c r="G49" s="87">
        <f t="shared" si="1"/>
        <v>0.79600000000000004</v>
      </c>
      <c r="H49" s="88">
        <f t="shared" si="0"/>
        <v>1796</v>
      </c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79" customFormat="1" x14ac:dyDescent="0.3">
      <c r="A50" s="134">
        <v>32</v>
      </c>
      <c r="B50" s="134"/>
      <c r="C50" s="134"/>
      <c r="D50" s="74" t="s">
        <v>50</v>
      </c>
      <c r="E50" s="72">
        <v>1000</v>
      </c>
      <c r="F50" s="72">
        <v>796</v>
      </c>
      <c r="G50" s="87">
        <f t="shared" si="1"/>
        <v>0.79600000000000004</v>
      </c>
      <c r="H50" s="88">
        <f t="shared" si="0"/>
        <v>1796</v>
      </c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79" customFormat="1" ht="26.25" customHeight="1" x14ac:dyDescent="0.3">
      <c r="A51" s="153" t="s">
        <v>151</v>
      </c>
      <c r="B51" s="153"/>
      <c r="C51" s="153"/>
      <c r="D51" s="111" t="s">
        <v>152</v>
      </c>
      <c r="E51" s="68">
        <v>3575</v>
      </c>
      <c r="F51" s="68">
        <v>1947</v>
      </c>
      <c r="G51" s="80">
        <v>0.54459999999999997</v>
      </c>
      <c r="H51" s="81">
        <v>5522</v>
      </c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65" customFormat="1" ht="15" customHeight="1" x14ac:dyDescent="0.3">
      <c r="A52" s="156" t="s">
        <v>95</v>
      </c>
      <c r="B52" s="156"/>
      <c r="C52" s="156"/>
      <c r="D52" s="85" t="s">
        <v>96</v>
      </c>
      <c r="E52" s="96">
        <v>2000</v>
      </c>
      <c r="F52" s="96">
        <v>1947</v>
      </c>
      <c r="G52" s="87">
        <f>F52/E52</f>
        <v>0.97350000000000003</v>
      </c>
      <c r="H52" s="88">
        <f>E52+F52</f>
        <v>3947</v>
      </c>
      <c r="I52" s="82"/>
      <c r="J52" s="82"/>
      <c r="K52" s="82"/>
      <c r="L52" s="82"/>
      <c r="M52" s="83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65" customFormat="1" x14ac:dyDescent="0.3">
      <c r="A53" s="97">
        <v>32</v>
      </c>
      <c r="B53" s="98"/>
      <c r="C53" s="99"/>
      <c r="D53" s="91" t="s">
        <v>50</v>
      </c>
      <c r="E53" s="92">
        <v>2001</v>
      </c>
      <c r="F53" s="92">
        <v>-523</v>
      </c>
      <c r="G53" s="87">
        <f>F53/E53</f>
        <v>-0.26136931534232882</v>
      </c>
      <c r="H53" s="88">
        <f>E53+F53</f>
        <v>1478</v>
      </c>
      <c r="I53" s="82"/>
      <c r="J53" s="82"/>
      <c r="K53" s="82"/>
      <c r="L53" s="82"/>
      <c r="M53" s="83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65" customFormat="1" ht="26.4" x14ac:dyDescent="0.3">
      <c r="A54" s="155">
        <v>42</v>
      </c>
      <c r="B54" s="155"/>
      <c r="C54" s="155"/>
      <c r="D54" s="103" t="s">
        <v>86</v>
      </c>
      <c r="E54" s="92">
        <v>1000</v>
      </c>
      <c r="F54" s="92">
        <v>1850</v>
      </c>
      <c r="G54" s="87">
        <f t="shared" ref="G54:G55" si="2">F54/E54</f>
        <v>1.85</v>
      </c>
      <c r="H54" s="88">
        <f t="shared" ref="H54:H55" si="3">E54+F54</f>
        <v>2850</v>
      </c>
      <c r="I54" s="82"/>
      <c r="J54" s="82"/>
      <c r="K54" s="82"/>
      <c r="L54" s="82"/>
      <c r="M54" s="83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ht="28.8" x14ac:dyDescent="0.3">
      <c r="A55" s="155">
        <v>45</v>
      </c>
      <c r="B55" s="155"/>
      <c r="C55" s="155"/>
      <c r="D55" s="112" t="s">
        <v>153</v>
      </c>
      <c r="E55" s="113">
        <v>0</v>
      </c>
      <c r="F55" s="44">
        <v>620</v>
      </c>
      <c r="G55" s="87" t="e">
        <f t="shared" si="2"/>
        <v>#DIV/0!</v>
      </c>
      <c r="H55" s="88">
        <f t="shared" si="3"/>
        <v>620</v>
      </c>
    </row>
    <row r="56" spans="1:28" ht="27.75" customHeight="1" x14ac:dyDescent="0.3">
      <c r="A56" s="153" t="s">
        <v>110</v>
      </c>
      <c r="B56" s="153"/>
      <c r="C56" s="153"/>
      <c r="D56" s="71" t="s">
        <v>111</v>
      </c>
      <c r="E56" s="68">
        <v>13200</v>
      </c>
      <c r="F56" s="68">
        <v>0</v>
      </c>
      <c r="G56" s="80">
        <f t="shared" si="1"/>
        <v>0</v>
      </c>
      <c r="H56" s="81">
        <f t="shared" si="0"/>
        <v>13200</v>
      </c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</row>
    <row r="57" spans="1:28" ht="27" customHeight="1" x14ac:dyDescent="0.3">
      <c r="A57" s="152" t="s">
        <v>112</v>
      </c>
      <c r="B57" s="152"/>
      <c r="C57" s="152"/>
      <c r="D57" s="66" t="s">
        <v>113</v>
      </c>
      <c r="E57" s="67">
        <v>13200</v>
      </c>
      <c r="F57" s="67">
        <v>0</v>
      </c>
      <c r="G57" s="80">
        <f t="shared" si="1"/>
        <v>0</v>
      </c>
      <c r="H57" s="81">
        <f t="shared" si="0"/>
        <v>13200</v>
      </c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x14ac:dyDescent="0.3">
      <c r="A58" s="134">
        <v>32</v>
      </c>
      <c r="B58" s="134"/>
      <c r="C58" s="134"/>
      <c r="D58" s="103" t="s">
        <v>50</v>
      </c>
      <c r="E58" s="72">
        <v>12000</v>
      </c>
      <c r="F58" s="73">
        <v>0</v>
      </c>
      <c r="G58" s="87">
        <f t="shared" si="1"/>
        <v>0</v>
      </c>
      <c r="H58" s="88">
        <f t="shared" si="0"/>
        <v>12000</v>
      </c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</row>
    <row r="59" spans="1:28" x14ac:dyDescent="0.3">
      <c r="A59" s="134">
        <v>34</v>
      </c>
      <c r="B59" s="134"/>
      <c r="C59" s="134"/>
      <c r="D59" s="103" t="s">
        <v>55</v>
      </c>
      <c r="E59" s="72">
        <v>200</v>
      </c>
      <c r="F59" s="73">
        <v>0</v>
      </c>
      <c r="G59" s="87">
        <f t="shared" si="1"/>
        <v>0</v>
      </c>
      <c r="H59" s="88">
        <f t="shared" si="0"/>
        <v>200</v>
      </c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ht="26.4" x14ac:dyDescent="0.3">
      <c r="A60" s="134">
        <v>42</v>
      </c>
      <c r="B60" s="134"/>
      <c r="C60" s="134"/>
      <c r="D60" s="103" t="s">
        <v>86</v>
      </c>
      <c r="E60" s="72">
        <v>1000</v>
      </c>
      <c r="F60" s="73">
        <v>0</v>
      </c>
      <c r="G60" s="87">
        <f t="shared" si="1"/>
        <v>0</v>
      </c>
      <c r="H60" s="88">
        <f t="shared" si="0"/>
        <v>1000</v>
      </c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ht="25.5" customHeight="1" x14ac:dyDescent="0.3">
      <c r="A61" s="153" t="s">
        <v>114</v>
      </c>
      <c r="B61" s="153"/>
      <c r="C61" s="153"/>
      <c r="D61" s="71" t="s">
        <v>115</v>
      </c>
      <c r="E61" s="68">
        <v>45940</v>
      </c>
      <c r="F61" s="67">
        <v>0</v>
      </c>
      <c r="G61" s="80">
        <f t="shared" si="1"/>
        <v>0</v>
      </c>
      <c r="H61" s="81">
        <f t="shared" si="0"/>
        <v>45940</v>
      </c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</row>
    <row r="62" spans="1:28" ht="15" customHeight="1" x14ac:dyDescent="0.3">
      <c r="A62" s="152" t="s">
        <v>89</v>
      </c>
      <c r="B62" s="152"/>
      <c r="C62" s="152"/>
      <c r="D62" s="66" t="s">
        <v>116</v>
      </c>
      <c r="E62" s="67">
        <v>45940</v>
      </c>
      <c r="F62" s="67"/>
      <c r="G62" s="80">
        <f t="shared" si="1"/>
        <v>0</v>
      </c>
      <c r="H62" s="81">
        <f t="shared" si="0"/>
        <v>45940</v>
      </c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</row>
    <row r="63" spans="1:28" x14ac:dyDescent="0.3">
      <c r="A63" s="134">
        <v>31</v>
      </c>
      <c r="B63" s="134"/>
      <c r="C63" s="134"/>
      <c r="D63" s="74" t="s">
        <v>46</v>
      </c>
      <c r="E63" s="72">
        <v>44190</v>
      </c>
      <c r="F63" s="72">
        <v>-13955</v>
      </c>
      <c r="G63" s="87">
        <f t="shared" si="1"/>
        <v>-0.31579542883005207</v>
      </c>
      <c r="H63" s="88">
        <f t="shared" si="0"/>
        <v>30235</v>
      </c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</row>
    <row r="64" spans="1:28" x14ac:dyDescent="0.3">
      <c r="A64" s="150">
        <v>32</v>
      </c>
      <c r="B64" s="150"/>
      <c r="C64" s="150"/>
      <c r="D64" s="74" t="s">
        <v>50</v>
      </c>
      <c r="E64" s="72">
        <v>1750</v>
      </c>
      <c r="F64" s="72">
        <v>-729</v>
      </c>
      <c r="G64" s="87">
        <f t="shared" si="1"/>
        <v>-0.41657142857142859</v>
      </c>
      <c r="H64" s="88">
        <f t="shared" si="0"/>
        <v>1021</v>
      </c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ht="23.25" customHeight="1" x14ac:dyDescent="0.3">
      <c r="A65" s="153" t="s">
        <v>135</v>
      </c>
      <c r="B65" s="153"/>
      <c r="C65" s="153"/>
      <c r="D65" s="70" t="s">
        <v>136</v>
      </c>
      <c r="E65" s="68">
        <v>0</v>
      </c>
      <c r="F65" s="67">
        <v>30065</v>
      </c>
      <c r="G65" s="87">
        <v>1</v>
      </c>
      <c r="H65" s="81">
        <f t="shared" si="0"/>
        <v>30065</v>
      </c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</row>
    <row r="66" spans="1:28" x14ac:dyDescent="0.3">
      <c r="A66" s="139" t="s">
        <v>89</v>
      </c>
      <c r="B66" s="140"/>
      <c r="C66" s="141"/>
      <c r="D66" s="69" t="s">
        <v>90</v>
      </c>
      <c r="E66" s="68">
        <v>0</v>
      </c>
      <c r="F66" s="67">
        <v>30065</v>
      </c>
      <c r="G66" s="87">
        <v>1</v>
      </c>
      <c r="H66" s="81">
        <f t="shared" si="0"/>
        <v>30065</v>
      </c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</row>
    <row r="67" spans="1:28" x14ac:dyDescent="0.3">
      <c r="A67" s="75">
        <v>31</v>
      </c>
      <c r="B67" s="76"/>
      <c r="C67" s="77"/>
      <c r="D67" s="74" t="s">
        <v>46</v>
      </c>
      <c r="E67" s="68">
        <v>0</v>
      </c>
      <c r="F67" s="72">
        <v>29335</v>
      </c>
      <c r="G67" s="87">
        <v>1</v>
      </c>
      <c r="H67" s="88">
        <f t="shared" si="0"/>
        <v>29335</v>
      </c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</row>
    <row r="68" spans="1:28" x14ac:dyDescent="0.3">
      <c r="A68" s="75">
        <v>32</v>
      </c>
      <c r="B68" s="76"/>
      <c r="C68" s="77"/>
      <c r="D68" s="74" t="s">
        <v>50</v>
      </c>
      <c r="E68" s="68">
        <v>0</v>
      </c>
      <c r="F68" s="72">
        <v>730</v>
      </c>
      <c r="G68" s="87">
        <v>1</v>
      </c>
      <c r="H68" s="88">
        <f t="shared" si="0"/>
        <v>730</v>
      </c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</row>
    <row r="69" spans="1:28" ht="25.5" customHeight="1" x14ac:dyDescent="0.3">
      <c r="A69" s="136" t="s">
        <v>132</v>
      </c>
      <c r="B69" s="137"/>
      <c r="C69" s="138"/>
      <c r="D69" s="70" t="s">
        <v>133</v>
      </c>
      <c r="E69" s="68">
        <v>0</v>
      </c>
      <c r="F69" s="68">
        <v>105000</v>
      </c>
      <c r="G69" s="87">
        <v>1</v>
      </c>
      <c r="H69" s="81">
        <f t="shared" si="0"/>
        <v>105000</v>
      </c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1:28" x14ac:dyDescent="0.3">
      <c r="A70" s="139" t="s">
        <v>134</v>
      </c>
      <c r="B70" s="140"/>
      <c r="C70" s="141"/>
      <c r="D70" s="69" t="s">
        <v>99</v>
      </c>
      <c r="E70" s="68">
        <v>0</v>
      </c>
      <c r="F70" s="67">
        <v>105000</v>
      </c>
      <c r="G70" s="80">
        <v>1</v>
      </c>
      <c r="H70" s="81">
        <f t="shared" si="0"/>
        <v>105000</v>
      </c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</row>
    <row r="71" spans="1:28" x14ac:dyDescent="0.3">
      <c r="A71" s="142">
        <v>32</v>
      </c>
      <c r="B71" s="143"/>
      <c r="C71" s="144"/>
      <c r="D71" s="74" t="s">
        <v>50</v>
      </c>
      <c r="E71" s="72">
        <v>0</v>
      </c>
      <c r="F71" s="72">
        <v>105000</v>
      </c>
      <c r="G71" s="87">
        <v>1</v>
      </c>
      <c r="H71" s="88">
        <f t="shared" si="0"/>
        <v>105000</v>
      </c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</row>
    <row r="72" spans="1:28" ht="25.5" customHeight="1" x14ac:dyDescent="0.3">
      <c r="A72" s="148" t="s">
        <v>117</v>
      </c>
      <c r="B72" s="148"/>
      <c r="C72" s="148"/>
      <c r="D72" s="71" t="s">
        <v>118</v>
      </c>
      <c r="E72" s="68">
        <v>2600</v>
      </c>
      <c r="F72" s="68">
        <v>2600</v>
      </c>
      <c r="G72" s="80">
        <f t="shared" si="1"/>
        <v>1</v>
      </c>
      <c r="H72" s="81">
        <f t="shared" si="0"/>
        <v>5200</v>
      </c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28" ht="25.5" customHeight="1" x14ac:dyDescent="0.3">
      <c r="A73" s="153" t="s">
        <v>119</v>
      </c>
      <c r="B73" s="153"/>
      <c r="C73" s="153"/>
      <c r="D73" s="71" t="s">
        <v>120</v>
      </c>
      <c r="E73" s="68">
        <v>1000</v>
      </c>
      <c r="F73" s="68">
        <v>1000</v>
      </c>
      <c r="G73" s="80">
        <f t="shared" si="1"/>
        <v>1</v>
      </c>
      <c r="H73" s="81">
        <f t="shared" ref="H73:H93" si="4">E73+F73</f>
        <v>2000</v>
      </c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</row>
    <row r="74" spans="1:28" ht="15" customHeight="1" x14ac:dyDescent="0.3">
      <c r="A74" s="134" t="s">
        <v>95</v>
      </c>
      <c r="B74" s="134"/>
      <c r="C74" s="134"/>
      <c r="D74" s="100" t="s">
        <v>96</v>
      </c>
      <c r="E74" s="73">
        <v>1000</v>
      </c>
      <c r="F74" s="73">
        <v>1470</v>
      </c>
      <c r="G74" s="87">
        <f t="shared" si="1"/>
        <v>1.47</v>
      </c>
      <c r="H74" s="88">
        <f t="shared" si="4"/>
        <v>2470</v>
      </c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</row>
    <row r="75" spans="1:28" ht="27" x14ac:dyDescent="0.3">
      <c r="A75" s="149">
        <v>42</v>
      </c>
      <c r="B75" s="149"/>
      <c r="C75" s="149"/>
      <c r="D75" s="93" t="s">
        <v>86</v>
      </c>
      <c r="E75" s="72">
        <v>1000</v>
      </c>
      <c r="F75" s="72">
        <v>470</v>
      </c>
      <c r="G75" s="87">
        <f t="shared" si="1"/>
        <v>0.47</v>
      </c>
      <c r="H75" s="88">
        <f t="shared" si="4"/>
        <v>1470</v>
      </c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28" ht="24" customHeight="1" x14ac:dyDescent="0.3">
      <c r="A76" s="136" t="s">
        <v>119</v>
      </c>
      <c r="B76" s="137"/>
      <c r="C76" s="138"/>
      <c r="D76" s="78" t="s">
        <v>137</v>
      </c>
      <c r="E76" s="67">
        <v>0</v>
      </c>
      <c r="F76" s="67">
        <v>31800</v>
      </c>
      <c r="G76" s="80">
        <v>1</v>
      </c>
      <c r="H76" s="81">
        <f t="shared" si="4"/>
        <v>31800</v>
      </c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</row>
    <row r="77" spans="1:28" x14ac:dyDescent="0.3">
      <c r="A77" s="145" t="s">
        <v>89</v>
      </c>
      <c r="B77" s="146"/>
      <c r="C77" s="147"/>
      <c r="D77" s="104" t="s">
        <v>106</v>
      </c>
      <c r="E77" s="72">
        <v>0</v>
      </c>
      <c r="F77" s="73">
        <v>31800</v>
      </c>
      <c r="G77" s="87">
        <v>1</v>
      </c>
      <c r="H77" s="88">
        <f t="shared" si="4"/>
        <v>31800</v>
      </c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28" ht="27" x14ac:dyDescent="0.3">
      <c r="A78" s="142">
        <v>42</v>
      </c>
      <c r="B78" s="143"/>
      <c r="C78" s="144"/>
      <c r="D78" s="93" t="s">
        <v>86</v>
      </c>
      <c r="E78" s="72">
        <v>0</v>
      </c>
      <c r="F78" s="72">
        <v>31800</v>
      </c>
      <c r="G78" s="87">
        <v>1</v>
      </c>
      <c r="H78" s="88">
        <f t="shared" si="4"/>
        <v>31800</v>
      </c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</row>
    <row r="79" spans="1:28" ht="27.75" customHeight="1" x14ac:dyDescent="0.3">
      <c r="A79" s="151" t="s">
        <v>121</v>
      </c>
      <c r="B79" s="151"/>
      <c r="C79" s="151"/>
      <c r="D79" s="71" t="s">
        <v>122</v>
      </c>
      <c r="E79" s="68">
        <v>1000</v>
      </c>
      <c r="F79" s="68">
        <v>0</v>
      </c>
      <c r="G79" s="80">
        <f t="shared" ref="G79:G92" si="5">F79/E79</f>
        <v>0</v>
      </c>
      <c r="H79" s="81">
        <f t="shared" si="4"/>
        <v>1000</v>
      </c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28" ht="25.5" customHeight="1" x14ac:dyDescent="0.3">
      <c r="A80" s="134" t="s">
        <v>89</v>
      </c>
      <c r="B80" s="134"/>
      <c r="C80" s="134"/>
      <c r="D80" s="100" t="s">
        <v>123</v>
      </c>
      <c r="E80" s="73">
        <v>1000</v>
      </c>
      <c r="F80" s="72">
        <v>0</v>
      </c>
      <c r="G80" s="87">
        <f t="shared" si="5"/>
        <v>0</v>
      </c>
      <c r="H80" s="88">
        <f t="shared" si="4"/>
        <v>1000</v>
      </c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</row>
    <row r="81" spans="1:28" ht="27" x14ac:dyDescent="0.3">
      <c r="A81" s="149">
        <v>42</v>
      </c>
      <c r="B81" s="149"/>
      <c r="C81" s="149"/>
      <c r="D81" s="93" t="s">
        <v>86</v>
      </c>
      <c r="E81" s="72">
        <v>1000</v>
      </c>
      <c r="F81" s="72">
        <v>0</v>
      </c>
      <c r="G81" s="87">
        <f t="shared" si="5"/>
        <v>0</v>
      </c>
      <c r="H81" s="88">
        <f t="shared" si="4"/>
        <v>1000</v>
      </c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</row>
    <row r="82" spans="1:28" ht="25.5" customHeight="1" x14ac:dyDescent="0.3">
      <c r="A82" s="134" t="s">
        <v>98</v>
      </c>
      <c r="B82" s="134"/>
      <c r="C82" s="134"/>
      <c r="D82" s="100" t="s">
        <v>99</v>
      </c>
      <c r="E82" s="72">
        <v>600</v>
      </c>
      <c r="F82" s="72">
        <v>0</v>
      </c>
      <c r="G82" s="87">
        <f t="shared" si="5"/>
        <v>0</v>
      </c>
      <c r="H82" s="88">
        <f t="shared" si="4"/>
        <v>600</v>
      </c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</row>
    <row r="83" spans="1:28" ht="27" x14ac:dyDescent="0.3">
      <c r="A83" s="150">
        <v>42</v>
      </c>
      <c r="B83" s="150"/>
      <c r="C83" s="150"/>
      <c r="D83" s="93" t="s">
        <v>86</v>
      </c>
      <c r="E83" s="72">
        <v>600</v>
      </c>
      <c r="F83" s="72">
        <v>0</v>
      </c>
      <c r="G83" s="87">
        <f t="shared" si="5"/>
        <v>0</v>
      </c>
      <c r="H83" s="88">
        <f t="shared" si="4"/>
        <v>600</v>
      </c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</row>
    <row r="84" spans="1:28" ht="54" customHeight="1" x14ac:dyDescent="0.3">
      <c r="A84" s="151" t="s">
        <v>124</v>
      </c>
      <c r="B84" s="151"/>
      <c r="C84" s="151"/>
      <c r="D84" s="71" t="s">
        <v>125</v>
      </c>
      <c r="E84" s="68"/>
      <c r="F84" s="68">
        <v>0</v>
      </c>
      <c r="G84" s="80" t="e">
        <f t="shared" si="5"/>
        <v>#DIV/0!</v>
      </c>
      <c r="H84" s="81">
        <f t="shared" si="4"/>
        <v>0</v>
      </c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</row>
    <row r="85" spans="1:28" ht="39" customHeight="1" x14ac:dyDescent="0.3">
      <c r="A85" s="134" t="s">
        <v>126</v>
      </c>
      <c r="B85" s="134"/>
      <c r="C85" s="134"/>
      <c r="D85" s="94" t="s">
        <v>127</v>
      </c>
      <c r="E85" s="73">
        <v>574</v>
      </c>
      <c r="F85" s="72">
        <v>0</v>
      </c>
      <c r="G85" s="87">
        <f t="shared" si="5"/>
        <v>0</v>
      </c>
      <c r="H85" s="88">
        <f t="shared" si="4"/>
        <v>574</v>
      </c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</row>
    <row r="86" spans="1:28" x14ac:dyDescent="0.3">
      <c r="A86" s="150">
        <v>32</v>
      </c>
      <c r="B86" s="150"/>
      <c r="C86" s="150"/>
      <c r="D86" s="74" t="s">
        <v>50</v>
      </c>
      <c r="E86" s="72">
        <v>574</v>
      </c>
      <c r="F86" s="72">
        <v>0</v>
      </c>
      <c r="G86" s="87">
        <f t="shared" si="5"/>
        <v>0</v>
      </c>
      <c r="H86" s="88">
        <f t="shared" si="4"/>
        <v>574</v>
      </c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</row>
    <row r="87" spans="1:28" ht="25.5" customHeight="1" x14ac:dyDescent="0.3">
      <c r="A87" s="148" t="s">
        <v>128</v>
      </c>
      <c r="B87" s="148"/>
      <c r="C87" s="148"/>
      <c r="D87" s="71" t="s">
        <v>129</v>
      </c>
      <c r="E87" s="68">
        <v>1239650</v>
      </c>
      <c r="F87" s="68">
        <v>0</v>
      </c>
      <c r="G87" s="80">
        <f t="shared" si="5"/>
        <v>0</v>
      </c>
      <c r="H87" s="81">
        <f t="shared" si="4"/>
        <v>1239650</v>
      </c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</row>
    <row r="88" spans="1:28" ht="23.25" customHeight="1" x14ac:dyDescent="0.3">
      <c r="A88" s="135" t="s">
        <v>130</v>
      </c>
      <c r="B88" s="135"/>
      <c r="C88" s="135"/>
      <c r="D88" s="94" t="s">
        <v>131</v>
      </c>
      <c r="E88" s="72">
        <v>1239650</v>
      </c>
      <c r="F88" s="72">
        <v>0</v>
      </c>
      <c r="G88" s="87">
        <f t="shared" si="5"/>
        <v>0</v>
      </c>
      <c r="H88" s="88">
        <f t="shared" si="4"/>
        <v>1239650</v>
      </c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</row>
    <row r="89" spans="1:28" ht="25.5" customHeight="1" x14ac:dyDescent="0.3">
      <c r="A89" s="134" t="s">
        <v>98</v>
      </c>
      <c r="B89" s="134"/>
      <c r="C89" s="134"/>
      <c r="D89" s="100" t="s">
        <v>99</v>
      </c>
      <c r="E89" s="73">
        <v>1239650</v>
      </c>
      <c r="F89" s="72">
        <v>0</v>
      </c>
      <c r="G89" s="87">
        <f t="shared" si="5"/>
        <v>0</v>
      </c>
      <c r="H89" s="88">
        <f t="shared" si="4"/>
        <v>1239650</v>
      </c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</row>
    <row r="90" spans="1:28" x14ac:dyDescent="0.3">
      <c r="A90" s="149">
        <v>31</v>
      </c>
      <c r="B90" s="149"/>
      <c r="C90" s="149"/>
      <c r="D90" s="74" t="s">
        <v>46</v>
      </c>
      <c r="E90" s="72">
        <v>1206950</v>
      </c>
      <c r="F90" s="72">
        <v>0</v>
      </c>
      <c r="G90" s="87">
        <f t="shared" si="5"/>
        <v>0</v>
      </c>
      <c r="H90" s="88">
        <f t="shared" si="4"/>
        <v>1206950</v>
      </c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</row>
    <row r="91" spans="1:28" x14ac:dyDescent="0.3">
      <c r="A91" s="149">
        <v>32</v>
      </c>
      <c r="B91" s="149"/>
      <c r="C91" s="149"/>
      <c r="D91" s="74" t="s">
        <v>50</v>
      </c>
      <c r="E91" s="72">
        <v>29100</v>
      </c>
      <c r="F91" s="72">
        <v>0</v>
      </c>
      <c r="G91" s="87">
        <f t="shared" si="5"/>
        <v>0</v>
      </c>
      <c r="H91" s="88">
        <f t="shared" si="4"/>
        <v>29100</v>
      </c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</row>
    <row r="92" spans="1:28" x14ac:dyDescent="0.3">
      <c r="A92" s="134">
        <v>34</v>
      </c>
      <c r="B92" s="134"/>
      <c r="C92" s="134"/>
      <c r="D92" s="74" t="s">
        <v>55</v>
      </c>
      <c r="E92" s="72">
        <v>3600</v>
      </c>
      <c r="F92" s="72">
        <v>0</v>
      </c>
      <c r="G92" s="87">
        <f t="shared" si="5"/>
        <v>0</v>
      </c>
      <c r="H92" s="88">
        <f t="shared" si="4"/>
        <v>3600</v>
      </c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</row>
    <row r="93" spans="1:28" x14ac:dyDescent="0.3">
      <c r="A93" s="135"/>
      <c r="B93" s="135"/>
      <c r="C93" s="135"/>
      <c r="D93" s="105"/>
      <c r="E93" s="72"/>
      <c r="F93" s="105"/>
      <c r="G93" s="105"/>
      <c r="H93" s="88">
        <f t="shared" si="4"/>
        <v>0</v>
      </c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</row>
    <row r="94" spans="1:28" x14ac:dyDescent="0.3"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</row>
    <row r="95" spans="1:28" x14ac:dyDescent="0.3"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</row>
    <row r="96" spans="1:28" x14ac:dyDescent="0.3"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</row>
  </sheetData>
  <mergeCells count="88">
    <mergeCell ref="A1:H1"/>
    <mergeCell ref="A3:H3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51:C5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6:C56"/>
    <mergeCell ref="A54:C54"/>
    <mergeCell ref="A55:C55"/>
    <mergeCell ref="A52:C52"/>
    <mergeCell ref="A57:C57"/>
    <mergeCell ref="A58:C58"/>
    <mergeCell ref="A59:C59"/>
    <mergeCell ref="A60:C60"/>
    <mergeCell ref="A61:C61"/>
    <mergeCell ref="A62:C62"/>
    <mergeCell ref="A63:C63"/>
    <mergeCell ref="A64:C64"/>
    <mergeCell ref="A72:C72"/>
    <mergeCell ref="A73:C73"/>
    <mergeCell ref="A65:C65"/>
    <mergeCell ref="A66:C66"/>
    <mergeCell ref="A85:C85"/>
    <mergeCell ref="A86:C86"/>
    <mergeCell ref="A74:C74"/>
    <mergeCell ref="A75:C75"/>
    <mergeCell ref="A79:C79"/>
    <mergeCell ref="A80:C80"/>
    <mergeCell ref="A81:C81"/>
    <mergeCell ref="A92:C92"/>
    <mergeCell ref="A93:C93"/>
    <mergeCell ref="A69:C69"/>
    <mergeCell ref="A70:C70"/>
    <mergeCell ref="A71:C71"/>
    <mergeCell ref="A76:C76"/>
    <mergeCell ref="A77:C77"/>
    <mergeCell ref="A78:C78"/>
    <mergeCell ref="A87:C87"/>
    <mergeCell ref="A88:C88"/>
    <mergeCell ref="A89:C89"/>
    <mergeCell ref="A90:C90"/>
    <mergeCell ref="A91:C91"/>
    <mergeCell ref="A82:C82"/>
    <mergeCell ref="A83:C83"/>
    <mergeCell ref="A84:C84"/>
  </mergeCells>
  <pageMargins left="0.70866141732283472" right="0.70866141732283472" top="0.74803149606299213" bottom="0.74803149606299213" header="0.31496062992125984" footer="0.31496062992125984"/>
  <pageSetup paperSize="9" scale="65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H29:H32 A1"/>
    </sheetView>
  </sheetViews>
  <sheetFormatPr defaultColWidth="8.6640625" defaultRowHeight="14.4" x14ac:dyDescent="0.3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212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Lacković</dc:creator>
  <dc:description/>
  <cp:lastModifiedBy>Sanja Čagalj</cp:lastModifiedBy>
  <cp:revision>34</cp:revision>
  <cp:lastPrinted>2023-10-31T10:13:36Z</cp:lastPrinted>
  <dcterms:created xsi:type="dcterms:W3CDTF">2022-08-12T12:51:27Z</dcterms:created>
  <dcterms:modified xsi:type="dcterms:W3CDTF">2023-12-15T09:18:53Z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0x0101005B25BC96799BC34FAEA4BA7AA99EB0F7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